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0490" windowHeight="7875" tabRatio="670" firstSheet="1" activeTab="1"/>
  </bookViews>
  <sheets>
    <sheet name="リスト" sheetId="1" state="hidden" r:id="rId1"/>
    <sheet name="1-1（表紙）" sheetId="2" r:id="rId2"/>
    <sheet name="1-2（登録申請書）" sheetId="3" r:id="rId3"/>
    <sheet name="1-3（申請名簿）" sheetId="4" r:id="rId4"/>
  </sheets>
  <definedNames>
    <definedName name="_xlnm.Print_Area" localSheetId="1">'1-1（表紙）'!$A$1:$L$37</definedName>
    <definedName name="_xlnm.Print_Area" localSheetId="2">'1-2（登録申請書）'!$A$1:$AR$107</definedName>
    <definedName name="_xlnm.Print_Area" localSheetId="3">'1-3（申請名簿）'!$A$1:$O$52</definedName>
    <definedName name="_xlnm.Print_Titles" localSheetId="2">'1-2（登録申請書）'!$1:$5</definedName>
  </definedNames>
  <calcPr fullCalcOnLoad="1"/>
</workbook>
</file>

<file path=xl/comments2.xml><?xml version="1.0" encoding="utf-8"?>
<comments xmlns="http://schemas.openxmlformats.org/spreadsheetml/2006/main">
  <authors>
    <author>全森　藤倉 朋行</author>
  </authors>
  <commentList>
    <comment ref="J4" authorId="0">
      <text>
        <r>
          <rPr>
            <sz val="9"/>
            <rFont val="ＭＳ Ｐゴシック"/>
            <family val="3"/>
          </rPr>
          <t>記入例）2019/3/10　
（和暦に変換出来ない場合は直接入力可。例）平成31年3月10日）</t>
        </r>
      </text>
    </comment>
  </commentList>
</comments>
</file>

<file path=xl/comments3.xml><?xml version="1.0" encoding="utf-8"?>
<comments xmlns="http://schemas.openxmlformats.org/spreadsheetml/2006/main">
  <authors>
    <author>全森　藤倉 朋行</author>
  </authors>
  <commentList>
    <comment ref="R18" authorId="0">
      <text>
        <r>
          <rPr>
            <sz val="9"/>
            <rFont val="ＭＳ Ｐゴシック"/>
            <family val="3"/>
          </rPr>
          <t>プルダウンで選択</t>
        </r>
      </text>
    </comment>
    <comment ref="R16" authorId="0">
      <text>
        <r>
          <rPr>
            <sz val="9"/>
            <rFont val="ＭＳ Ｐゴシック"/>
            <family val="3"/>
          </rPr>
          <t>プルダウンで選択</t>
        </r>
      </text>
    </comment>
    <comment ref="R19" authorId="0">
      <text>
        <r>
          <rPr>
            <sz val="9"/>
            <rFont val="ＭＳ Ｐゴシック"/>
            <family val="3"/>
          </rPr>
          <t>プルダウンで選択</t>
        </r>
      </text>
    </comment>
    <comment ref="R20" authorId="0">
      <text>
        <r>
          <rPr>
            <sz val="9"/>
            <rFont val="ＭＳ Ｐゴシック"/>
            <family val="3"/>
          </rPr>
          <t>プルダウンで選択</t>
        </r>
      </text>
    </comment>
    <comment ref="R22" authorId="0">
      <text>
        <r>
          <rPr>
            <sz val="9"/>
            <rFont val="ＭＳ Ｐゴシック"/>
            <family val="3"/>
          </rPr>
          <t>プルダウンで選択</t>
        </r>
      </text>
    </comment>
    <comment ref="R24" authorId="0">
      <text>
        <r>
          <rPr>
            <sz val="9"/>
            <rFont val="ＭＳ Ｐゴシック"/>
            <family val="3"/>
          </rPr>
          <t>プルダウンで選択</t>
        </r>
      </text>
    </comment>
  </commentList>
</comments>
</file>

<file path=xl/sharedStrings.xml><?xml version="1.0" encoding="utf-8"?>
<sst xmlns="http://schemas.openxmlformats.org/spreadsheetml/2006/main" count="450" uniqueCount="378">
  <si>
    <t>備考</t>
  </si>
  <si>
    <t>実施年度</t>
  </si>
  <si>
    <t>都道府県</t>
  </si>
  <si>
    <t>取りまとめ機関</t>
  </si>
  <si>
    <t>受付番号</t>
  </si>
  <si>
    <t>事業体管理</t>
  </si>
  <si>
    <t>発信番号：</t>
  </si>
  <si>
    <t>発信日付：</t>
  </si>
  <si>
    <t>全国森林組合連合会　代表理事会長　殿</t>
  </si>
  <si>
    <t>（地方取りまとめ機関経由）</t>
  </si>
  <si>
    <t>事業体名</t>
  </si>
  <si>
    <t>整理番号：</t>
  </si>
  <si>
    <t>役職</t>
  </si>
  <si>
    <t>代表者名</t>
  </si>
  <si>
    <t>記</t>
  </si>
  <si>
    <t>No</t>
  </si>
  <si>
    <t>リスト</t>
  </si>
  <si>
    <t>No</t>
  </si>
  <si>
    <t>01</t>
  </si>
  <si>
    <t>北海道</t>
  </si>
  <si>
    <t>労確センター</t>
  </si>
  <si>
    <t>○</t>
  </si>
  <si>
    <t>02</t>
  </si>
  <si>
    <t>青森県</t>
  </si>
  <si>
    <t>森林組合連合会</t>
  </si>
  <si>
    <t>03</t>
  </si>
  <si>
    <t>岩手県</t>
  </si>
  <si>
    <t>03</t>
  </si>
  <si>
    <t>整備協同組合</t>
  </si>
  <si>
    <t>04</t>
  </si>
  <si>
    <t>宮城県</t>
  </si>
  <si>
    <t>04</t>
  </si>
  <si>
    <t>林業協同組合</t>
  </si>
  <si>
    <t>05</t>
  </si>
  <si>
    <t>秋田県</t>
  </si>
  <si>
    <t>森林施業協会</t>
  </si>
  <si>
    <t>05</t>
  </si>
  <si>
    <t>06</t>
  </si>
  <si>
    <t>山形県</t>
  </si>
  <si>
    <t>木材業協同組合連合会</t>
  </si>
  <si>
    <t>06</t>
  </si>
  <si>
    <t>07</t>
  </si>
  <si>
    <t>福島県</t>
  </si>
  <si>
    <t>林産業協同組合</t>
  </si>
  <si>
    <t>07</t>
  </si>
  <si>
    <t>08</t>
  </si>
  <si>
    <t>茨城県</t>
  </si>
  <si>
    <t>素生協連合会</t>
  </si>
  <si>
    <t>08</t>
  </si>
  <si>
    <t>09</t>
  </si>
  <si>
    <t>栃木県</t>
  </si>
  <si>
    <t>その他</t>
  </si>
  <si>
    <t>09</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</si>
  <si>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</si>
  <si>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</si>
  <si>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</si>
  <si>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</si>
  <si>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</si>
  <si>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</si>
  <si>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</si>
  <si>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</si>
  <si>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</si>
  <si>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</si>
  <si>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</si>
  <si>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</si>
  <si>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</si>
  <si>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</si>
  <si>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</si>
  <si>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</si>
  <si>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</si>
  <si>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</si>
  <si>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</si>
  <si>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</si>
  <si>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</si>
  <si>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</si>
  <si>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</si>
  <si>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</si>
  <si>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</si>
  <si>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</si>
  <si>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</si>
  <si>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</si>
  <si>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</si>
  <si>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</si>
  <si>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</si>
  <si>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</si>
  <si>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</si>
  <si>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</si>
  <si>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</si>
  <si>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</si>
  <si>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</si>
  <si>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</si>
  <si>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</si>
  <si>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</si>
  <si>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</si>
  <si>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</si>
  <si>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</si>
  <si>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</si>
  <si>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</si>
  <si>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</si>
  <si>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</si>
  <si>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</si>
  <si>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</si>
  <si>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</si>
  <si>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</si>
  <si>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</si>
  <si>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</si>
  <si>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</si>
  <si>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</si>
  <si>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</si>
  <si>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</si>
  <si>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</si>
  <si>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</si>
  <si>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</si>
  <si>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</si>
  <si>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</si>
  <si>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</si>
  <si>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</si>
  <si>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</si>
  <si>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</si>
  <si>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</si>
  <si>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</si>
  <si>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</si>
  <si>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</si>
  <si>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</si>
  <si>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</si>
  <si>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</si>
  <si>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</si>
  <si>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</si>
  <si>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</si>
  <si>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t>
  </si>
  <si>
    <t>H18</t>
  </si>
  <si>
    <t>H19</t>
  </si>
  <si>
    <t>H20</t>
  </si>
  <si>
    <t>H21</t>
  </si>
  <si>
    <t>H22</t>
  </si>
  <si>
    <t>H23</t>
  </si>
  <si>
    <t>H24</t>
  </si>
  <si>
    <t>H25</t>
  </si>
  <si>
    <t>年度選択リスト</t>
  </si>
  <si>
    <t>都道府県番号リスト</t>
  </si>
  <si>
    <t>取りまとめ機関番号リスト</t>
  </si>
  <si>
    <t>選択リスト</t>
  </si>
  <si>
    <t>提出区分リスト</t>
  </si>
  <si>
    <t>年齢の算出基準</t>
  </si>
  <si>
    <t>現在</t>
  </si>
  <si>
    <t>●</t>
  </si>
  <si>
    <t>性別選択リスト</t>
  </si>
  <si>
    <t>男</t>
  </si>
  <si>
    <t>女</t>
  </si>
  <si>
    <t>雇用区分リスト</t>
  </si>
  <si>
    <t>採用手段リスト</t>
  </si>
  <si>
    <t>ハローワーク</t>
  </si>
  <si>
    <t>労確センター</t>
  </si>
  <si>
    <t>学校</t>
  </si>
  <si>
    <t>縁故関係</t>
  </si>
  <si>
    <t>知人の紹介</t>
  </si>
  <si>
    <t>本人の意志</t>
  </si>
  <si>
    <t>その他</t>
  </si>
  <si>
    <t>常用(季節・通年以外)</t>
  </si>
  <si>
    <t>臨時雇用</t>
  </si>
  <si>
    <t>常用（通年雇用）</t>
  </si>
  <si>
    <t>常用（季節雇用）</t>
  </si>
  <si>
    <t>森林組合連合会</t>
  </si>
  <si>
    <t>森林組合</t>
  </si>
  <si>
    <t>株式会社</t>
  </si>
  <si>
    <t>有限会社</t>
  </si>
  <si>
    <t>合資会社</t>
  </si>
  <si>
    <t>合同会社</t>
  </si>
  <si>
    <t>合名会社</t>
  </si>
  <si>
    <t>事業協同組合</t>
  </si>
  <si>
    <t>協業組合</t>
  </si>
  <si>
    <t>企業組合</t>
  </si>
  <si>
    <t>財団法人</t>
  </si>
  <si>
    <t>公益財団法人</t>
  </si>
  <si>
    <t>一般財団法人</t>
  </si>
  <si>
    <t>社団法人</t>
  </si>
  <si>
    <t>公益社団法人</t>
  </si>
  <si>
    <t>一般社団法人</t>
  </si>
  <si>
    <t>個人</t>
  </si>
  <si>
    <t>その他</t>
  </si>
  <si>
    <t>事業体区分リスト</t>
  </si>
  <si>
    <t>印</t>
  </si>
  <si>
    <t>以上</t>
  </si>
  <si>
    <t>素材生産</t>
  </si>
  <si>
    <t>主伐</t>
  </si>
  <si>
    <t>間伐</t>
  </si>
  <si>
    <t>下刈</t>
  </si>
  <si>
    <t>労働生産性</t>
  </si>
  <si>
    <t>植付</t>
  </si>
  <si>
    <t>実　績</t>
  </si>
  <si>
    <t>年度</t>
  </si>
  <si>
    <t>都道府県</t>
  </si>
  <si>
    <t>取りまとめ機関</t>
  </si>
  <si>
    <t>受付番号</t>
  </si>
  <si>
    <t>事業体管理</t>
  </si>
  <si>
    <t>事業体名</t>
  </si>
  <si>
    <t>代表者名</t>
  </si>
  <si>
    <t>事業体区分</t>
  </si>
  <si>
    <t>住所</t>
  </si>
  <si>
    <t>郵便番号</t>
  </si>
  <si>
    <t>担当者名</t>
  </si>
  <si>
    <t>電話番号</t>
  </si>
  <si>
    <t>FAX番号</t>
  </si>
  <si>
    <t>E-Mail</t>
  </si>
  <si>
    <t>認定年月日</t>
  </si>
  <si>
    <t>認定番号</t>
  </si>
  <si>
    <t>未認定の場合の提出年月日</t>
  </si>
  <si>
    <t>事業量</t>
  </si>
  <si>
    <t>雇用量</t>
  </si>
  <si>
    <t>（㎥）</t>
  </si>
  <si>
    <t>（人日）</t>
  </si>
  <si>
    <t>（㎥/人日）</t>
  </si>
  <si>
    <t>（ha）</t>
  </si>
  <si>
    <t>（ha/人日）</t>
  </si>
  <si>
    <t>（㎥／人日）</t>
  </si>
  <si>
    <t>（ha／人日）</t>
  </si>
  <si>
    <t>改　善　計　画</t>
  </si>
  <si>
    <t>達成率
（％）</t>
  </si>
  <si>
    <t>（注）</t>
  </si>
  <si>
    <t>-</t>
  </si>
  <si>
    <t>提出区分：</t>
  </si>
  <si>
    <t>様式1-1</t>
  </si>
  <si>
    <t>様式1-2</t>
  </si>
  <si>
    <t>様式1-3</t>
  </si>
  <si>
    <t>様式1-1</t>
  </si>
  <si>
    <t>ＦＷ２</t>
  </si>
  <si>
    <t>ＦＷ３</t>
  </si>
  <si>
    <t>雇用管理</t>
  </si>
  <si>
    <t>林業就業経験月数</t>
  </si>
  <si>
    <t>氏名</t>
  </si>
  <si>
    <t>生年月日</t>
  </si>
  <si>
    <t>年齢</t>
  </si>
  <si>
    <t>性別</t>
  </si>
  <si>
    <t>雇用区分</t>
  </si>
  <si>
    <t>採用手段</t>
  </si>
  <si>
    <t>研修生氏名等</t>
  </si>
  <si>
    <t>研修区分</t>
  </si>
  <si>
    <t>FW1</t>
  </si>
  <si>
    <t>FW2</t>
  </si>
  <si>
    <t>FW3</t>
  </si>
  <si>
    <t>林業就業経験年数</t>
  </si>
  <si>
    <t>事業体管理</t>
  </si>
  <si>
    <t>年度</t>
  </si>
  <si>
    <t>都道府県</t>
  </si>
  <si>
    <t>取りまとめ機関</t>
  </si>
  <si>
    <t>受付番号</t>
  </si>
  <si>
    <t>事業体名</t>
  </si>
  <si>
    <t>確認事項</t>
  </si>
  <si>
    <t>FL</t>
  </si>
  <si>
    <t>FM</t>
  </si>
  <si>
    <t>申請名簿</t>
  </si>
  <si>
    <t>採用
年月日
（予定）</t>
  </si>
  <si>
    <t>備考
（事業所名）</t>
  </si>
  <si>
    <t>　　　２　研修生資格の確認欄には、研修生の要件を満たした者か確認し、○を記載すること。</t>
  </si>
  <si>
    <t>　　　３　対象事業所に所属する申請予定研修生は、事業所名を備考に記載すること。</t>
  </si>
  <si>
    <t>様式1-2</t>
  </si>
  <si>
    <t>様式1-3</t>
  </si>
  <si>
    <t>ﾌﾘｶﾞﾅ</t>
  </si>
  <si>
    <t>履歴書（写）の提出</t>
  </si>
  <si>
    <t>研修生資格の確認</t>
  </si>
  <si>
    <t>雇用契約書（写）の提出</t>
  </si>
  <si>
    <t>自社で林業就業</t>
  </si>
  <si>
    <t>他社で林業就業
(一人親方,自営含む)</t>
  </si>
  <si>
    <t>合計</t>
  </si>
  <si>
    <t>内　訳</t>
  </si>
  <si>
    <t>ＦＬ</t>
  </si>
  <si>
    <t>ＦＭ</t>
  </si>
  <si>
    <t>①事業体情報</t>
  </si>
  <si>
    <t>　　　５　H29に後期研修を開始し、H30に引き続き同じ研修区分の研修を行う者は備考欄に「H29後期研修生」と記載すること。</t>
  </si>
  <si>
    <t>　　　　　※H29に後期研修を開始し、H30には次の年次の研修区分の研修を行う者は備考欄に記載する必要はありません。</t>
  </si>
  <si>
    <t>H26</t>
  </si>
  <si>
    <t>H27</t>
  </si>
  <si>
    <t>H28</t>
  </si>
  <si>
    <t>H29</t>
  </si>
  <si>
    <r>
      <t>H</t>
    </r>
    <r>
      <rPr>
        <sz val="11"/>
        <color theme="1"/>
        <rFont val="Calibri"/>
        <family val="3"/>
      </rPr>
      <t>30</t>
    </r>
  </si>
  <si>
    <t>ＦＷ１研修生数</t>
  </si>
  <si>
    <t>離脱</t>
  </si>
  <si>
    <r>
      <t>なお、</t>
    </r>
    <r>
      <rPr>
        <b/>
        <u val="single"/>
        <sz val="11"/>
        <color indexed="10"/>
        <rFont val="ＭＳ Ｐゴシック"/>
        <family val="3"/>
      </rPr>
      <t>ＦＷ１研修生数</t>
    </r>
    <r>
      <rPr>
        <sz val="11"/>
        <rFont val="ＭＳ Ｐゴシック"/>
        <family val="3"/>
      </rPr>
      <t>とは、</t>
    </r>
    <r>
      <rPr>
        <b/>
        <u val="single"/>
        <sz val="11"/>
        <color indexed="10"/>
        <rFont val="ＭＳ Ｐゴシック"/>
        <family val="3"/>
      </rPr>
      <t>研修計画書にて承認された人数</t>
    </r>
    <r>
      <rPr>
        <sz val="11"/>
        <rFont val="ＭＳ Ｐゴシック"/>
        <family val="3"/>
      </rPr>
      <t>である。（※修了の有無は関係ない）</t>
    </r>
  </si>
  <si>
    <t>月給制への対応</t>
  </si>
  <si>
    <t>社会保険等への対応</t>
  </si>
  <si>
    <t>労働安全対策への対応</t>
  </si>
  <si>
    <t>申請時の定着率</t>
  </si>
  <si>
    <t>労確法
の認定</t>
  </si>
  <si>
    <t>研修生数</t>
  </si>
  <si>
    <t>後期研修生数</t>
  </si>
  <si>
    <t>定着状況</t>
  </si>
  <si>
    <t>造林保育</t>
  </si>
  <si>
    <t>うち死亡</t>
  </si>
  <si>
    <t>（１）月給制への対応</t>
  </si>
  <si>
    <t>【協力雇用主（※）への登録】について、いずれかを選択する</t>
  </si>
  <si>
    <t>※再犯の防止等の推進に関する法律（平成28年法律第104号）第14条に規定される協力雇用主（犯罪をした者等の自立及び社会復帰に協力することを目的として、犯罪をした者等を雇用し、または雇用しようとする事業主をいう）</t>
  </si>
  <si>
    <t>件数（休業4日以上）</t>
  </si>
  <si>
    <t>【事業体情報】より、本調査によって把握する情報は、林野庁及び所管の県の林業労働担当部署と共有するものとする</t>
  </si>
  <si>
    <t>【森林経営管理制度への対応】について、いずれかを選択する</t>
  </si>
  <si>
    <t>【就業環境の改善への取り組み】について、いずれかを選択する</t>
  </si>
  <si>
    <t>【伐採・造林に関する行動規範の策定等】について、いずれかを選択する</t>
  </si>
  <si>
    <t>①</t>
  </si>
  <si>
    <t>（２）社会保険等への対応</t>
  </si>
  <si>
    <t>（３）労働安全対策への対応</t>
  </si>
  <si>
    <t>・</t>
  </si>
  <si>
    <t>伐採・造林に関する行動規範を策定している、または、所属する業界団体等が作成した行動規範等を遵守している</t>
  </si>
  <si>
    <t>伐採・造林に関する行動規範を策定していない（所属する業界団体等で行動規範等は策定していない）</t>
  </si>
  <si>
    <t>協力雇用主として登録している</t>
  </si>
  <si>
    <t>前年度計画の達成状況</t>
  </si>
  <si>
    <t>当年度計画</t>
  </si>
  <si>
    <r>
      <t>H</t>
    </r>
    <r>
      <rPr>
        <sz val="11"/>
        <color theme="1"/>
        <rFont val="Calibri"/>
        <family val="3"/>
      </rPr>
      <t>31</t>
    </r>
  </si>
  <si>
    <t>予備登録申請書</t>
  </si>
  <si>
    <t>登録申請書</t>
  </si>
  <si>
    <t>変更登録申請書</t>
  </si>
  <si>
    <t>（注）１　採用年月日欄には、既に採用している場合はその年月日、4月1日までの採用予定の場合は”2019/4/1”と記載すること。</t>
  </si>
  <si>
    <t>②</t>
  </si>
  <si>
    <t>③</t>
  </si>
  <si>
    <t>④</t>
  </si>
  <si>
    <t>⑤</t>
  </si>
  <si>
    <t>⑥</t>
  </si>
  <si>
    <t>⑦</t>
  </si>
  <si>
    <t>この承認された研修生の内、「自社で林業就業」「他社で林業就業（一人親方、自営含む）」「離脱」をそれぞれ記載する。</t>
  </si>
  <si>
    <t>（５０％未満かつ５名を超える場合、該当事業体には、取りまとめ機関を通じて離脱等の経緯がわかる書類等の提出を求めることとします）</t>
  </si>
  <si>
    <t>【生産性向上の取り組み】は、当該年度の改善計画の目標数値と県に報告している実績数値を記載する</t>
  </si>
  <si>
    <t>【林災防の加入状況】は、加入している場合、○を選択する</t>
  </si>
  <si>
    <t>なお、「離脱」とは、当該事業体の責によらない相当事由として事業実施主体が認める場合は含みません。</t>
  </si>
  <si>
    <t>更新期限日</t>
  </si>
  <si>
    <t>和暦</t>
  </si>
  <si>
    <t>協力雇用主は登録していない</t>
  </si>
  <si>
    <t>評価</t>
  </si>
  <si>
    <t>文字数</t>
  </si>
  <si>
    <t>死亡事故の発生</t>
  </si>
  <si>
    <t>FW1研修の採択</t>
  </si>
  <si>
    <t>経営管理実施権の設定を受けている</t>
  </si>
  <si>
    <t>経営管理実施権の設定を受けていない</t>
  </si>
  <si>
    <t>現場作業に従事する職員の一部に月給制が導入されている</t>
  </si>
  <si>
    <t>現場作業に従事する職員全員（臨時雇用を除く）に月給制が導入されている</t>
  </si>
  <si>
    <t>現場作業に従事する職員に月給制が導入されていない</t>
  </si>
  <si>
    <t>直近年度までに労働安全コンサルタントによる安全診断、及び、リスクアセスメントに取り組んでいる</t>
  </si>
  <si>
    <t>直近年度までに労働安全コンサルタントによる安全診断、または、リスクアセスメントに取り組んでいる</t>
  </si>
  <si>
    <t>直近年度までに労働安全コンサルタントによる安全診断、リスクアセスメントのいずれも取り組んでいない</t>
  </si>
  <si>
    <t>使用不可</t>
  </si>
  <si>
    <t>林業労働災害件数</t>
  </si>
  <si>
    <t>ＦＷ１</t>
  </si>
  <si>
    <t>⑦林災防の加入状況
（加入している場合は"○"）</t>
  </si>
  <si>
    <t>31緑</t>
  </si>
  <si>
    <t>●●年度</t>
  </si>
  <si>
    <t>②森林経営管理制度への対応（2019.3.1時点）</t>
  </si>
  <si>
    <t>③就業環境の改善への
   取り組み（2019.3.1時点）</t>
  </si>
  <si>
    <t>④伐採・造林に関する行動規範の策定等（2019.3.1時点）</t>
  </si>
  <si>
    <t>⑤協力雇用主への登録（2019.3.1時点）</t>
  </si>
  <si>
    <t>H30年度</t>
  </si>
  <si>
    <t>H29年度</t>
  </si>
  <si>
    <t>H28年度</t>
  </si>
  <si>
    <t>H27年度</t>
  </si>
  <si>
    <t>H26年度</t>
  </si>
  <si>
    <r>
      <t>⑥</t>
    </r>
    <r>
      <rPr>
        <b/>
        <u val="single"/>
        <sz val="9"/>
        <color indexed="10"/>
        <rFont val="ＭＳ Ｐゴシック"/>
        <family val="3"/>
      </rPr>
      <t>2019</t>
    </r>
    <r>
      <rPr>
        <b/>
        <u val="single"/>
        <sz val="9"/>
        <color indexed="10"/>
        <rFont val="ＭＳ Ｐゴシック"/>
        <family val="3"/>
      </rPr>
      <t>.4.1現在</t>
    </r>
    <r>
      <rPr>
        <sz val="9"/>
        <color indexed="8"/>
        <rFont val="ＭＳ Ｐゴシック"/>
        <family val="3"/>
      </rPr>
      <t>における定着状況</t>
    </r>
    <r>
      <rPr>
        <b/>
        <sz val="9"/>
        <color indexed="10"/>
        <rFont val="ＭＳ Ｐゴシック"/>
        <family val="3"/>
      </rPr>
      <t>（見込み）</t>
    </r>
  </si>
  <si>
    <t>※後期研修生については、研修を開始した年度（例　H29後期研修生の場合、H29年度研修生）</t>
  </si>
  <si>
    <t>⑧</t>
  </si>
  <si>
    <r>
      <t>【定着状況】は、過去５年間のFW1研修生数の</t>
    </r>
    <r>
      <rPr>
        <b/>
        <u val="single"/>
        <sz val="11"/>
        <color indexed="10"/>
        <rFont val="ＭＳ Ｐゴシック"/>
        <family val="3"/>
      </rPr>
      <t>２０１９年４月１日現在の見込み</t>
    </r>
    <r>
      <rPr>
        <sz val="11"/>
        <rFont val="ＭＳ Ｐゴシック"/>
        <family val="3"/>
      </rPr>
      <t>人数を記載する</t>
    </r>
  </si>
  <si>
    <t>⑨</t>
  </si>
  <si>
    <t>⑩</t>
  </si>
  <si>
    <t>⑪</t>
  </si>
  <si>
    <t>⑫</t>
  </si>
  <si>
    <t>労働災害
⑨</t>
  </si>
  <si>
    <t>⑩
生産性向上
の取り組み</t>
  </si>
  <si>
    <r>
      <rPr>
        <sz val="12"/>
        <color indexed="8"/>
        <rFont val="ＭＳ Ｐゴシック"/>
        <family val="3"/>
      </rPr>
      <t>⑪</t>
    </r>
    <r>
      <rPr>
        <sz val="10"/>
        <color indexed="8"/>
        <rFont val="ＭＳ Ｐゴシック"/>
        <family val="3"/>
      </rPr>
      <t xml:space="preserve">
申請予定
研修生数
</t>
    </r>
  </si>
  <si>
    <r>
      <rPr>
        <sz val="9"/>
        <color indexed="8"/>
        <rFont val="ＭＳ Ｐゴシック"/>
        <family val="3"/>
      </rPr>
      <t>⑫</t>
    </r>
    <r>
      <rPr>
        <sz val="8"/>
        <color indexed="8"/>
        <rFont val="ＭＳ Ｐゴシック"/>
        <family val="3"/>
      </rPr>
      <t xml:space="preserve">
対象事業所数
（支所等含む）</t>
    </r>
  </si>
  <si>
    <r>
      <t>【林業現場従業員数】は、</t>
    </r>
    <r>
      <rPr>
        <b/>
        <u val="single"/>
        <sz val="11"/>
        <color indexed="10"/>
        <rFont val="ＭＳ Ｐゴシック"/>
        <family val="3"/>
      </rPr>
      <t>２０１９年３月１日時点</t>
    </r>
    <r>
      <rPr>
        <sz val="11"/>
        <color theme="1"/>
        <rFont val="Calibri"/>
        <family val="3"/>
      </rPr>
      <t>での全ての林業現場従事者数を記載する（本所等、全支所等を対象）</t>
    </r>
  </si>
  <si>
    <r>
      <t>⑧</t>
    </r>
    <r>
      <rPr>
        <b/>
        <u val="single"/>
        <sz val="9"/>
        <color indexed="10"/>
        <rFont val="ＭＳ Ｐゴシック"/>
        <family val="3"/>
      </rPr>
      <t>2019.3.1時点</t>
    </r>
    <r>
      <rPr>
        <sz val="9"/>
        <color indexed="8"/>
        <rFont val="ＭＳ Ｐゴシック"/>
        <family val="3"/>
      </rPr>
      <t xml:space="preserve">
林業現場従業員数
（本所等、全支所等を対象）</t>
    </r>
  </si>
  <si>
    <r>
      <t>【申請予定研修生数】は、様式1-3（申請名簿）に記載された</t>
    </r>
    <r>
      <rPr>
        <b/>
        <u val="single"/>
        <sz val="11"/>
        <color indexed="10"/>
        <rFont val="ＭＳ Ｐゴシック"/>
        <family val="3"/>
      </rPr>
      <t>「研修生資格の確認」のカウント数</t>
    </r>
    <r>
      <rPr>
        <sz val="11"/>
        <rFont val="ＭＳ Ｐゴシック"/>
        <family val="3"/>
      </rPr>
      <t>が表示されます</t>
    </r>
  </si>
  <si>
    <r>
      <t>【対象事業所数（支所等含む）】は、事業体に指導費の対象となる支所等があり、そこでの研修を予定する場合、
支所も含めたヶ所数を記載する。（</t>
    </r>
    <r>
      <rPr>
        <b/>
        <u val="single"/>
        <sz val="11"/>
        <rFont val="ＭＳ Ｐゴシック"/>
        <family val="3"/>
      </rPr>
      <t>支所等がない場合、本所等分の”１”を記載すること</t>
    </r>
    <r>
      <rPr>
        <sz val="11"/>
        <rFont val="ＭＳ Ｐゴシック"/>
        <family val="3"/>
      </rPr>
      <t>）</t>
    </r>
  </si>
  <si>
    <t>登録データ</t>
  </si>
  <si>
    <t>　　　４　林業就業経験月数／年数は通算何ヶ月／年であるかを記載すること。（2019.4.1時点）</t>
  </si>
  <si>
    <r>
      <t>林業現場における全従業員を対象
（</t>
    </r>
    <r>
      <rPr>
        <b/>
        <sz val="9"/>
        <color indexed="10"/>
        <rFont val="ＭＳ Ｐゴシック"/>
        <family val="3"/>
      </rPr>
      <t>年単位</t>
    </r>
    <r>
      <rPr>
        <sz val="9"/>
        <color indexed="8"/>
        <rFont val="ＭＳ Ｐゴシック"/>
        <family val="3"/>
      </rPr>
      <t>）</t>
    </r>
  </si>
  <si>
    <r>
      <t>【労働災害】は、</t>
    </r>
    <r>
      <rPr>
        <b/>
        <u val="single"/>
        <sz val="11"/>
        <color indexed="10"/>
        <rFont val="ＭＳ Ｐゴシック"/>
        <family val="3"/>
      </rPr>
      <t>当該年</t>
    </r>
    <r>
      <rPr>
        <sz val="11"/>
        <color indexed="8"/>
        <rFont val="ＭＳ Ｐゴシック"/>
        <family val="3"/>
      </rPr>
      <t>において発生した休業４日以上の災害件数を上段、うち死亡災害を下段に記載する</t>
    </r>
  </si>
  <si>
    <t>厚生年金、健康保険、退職金共済等の全てに加入・導入している</t>
  </si>
  <si>
    <t>厚生年金、健康保険、退職金共済等のうち、一部に加入・導入している</t>
  </si>
  <si>
    <t>厚生年金、健康保険、退職金共済等のいずれも加入・導入していない</t>
  </si>
  <si>
    <t>2016年</t>
  </si>
  <si>
    <t>2017年</t>
  </si>
  <si>
    <t>2018年</t>
  </si>
  <si>
    <r>
      <t>（</t>
    </r>
    <r>
      <rPr>
        <b/>
        <sz val="11"/>
        <color indexed="10"/>
        <rFont val="ＭＳ Ｐゴシック"/>
        <family val="3"/>
      </rPr>
      <t>２０１８年</t>
    </r>
    <r>
      <rPr>
        <b/>
        <sz val="11"/>
        <color indexed="8"/>
        <rFont val="ＭＳ Ｐゴシック"/>
        <family val="3"/>
      </rPr>
      <t>に死亡事故が発生した場合、FW1研修生は不採択となる）</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</si>
</sst>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Red]\-#,##0.0"/>
    <numFmt numFmtId="180" formatCode="[$-411]ge\.m\.d;@"/>
    <numFmt numFmtId="181" formatCode="0_);[Red]\(0\)"/>
    <numFmt numFmtId="182" formatCode="mmm\-yyyy"/>
    <numFmt numFmtId="183" formatCode="[&lt;=999]000;[&lt;=9999]000\-00;000\-0000"/>
    <numFmt numFmtId="184" formatCode="000\-0000"/>
    <numFmt numFmtId="185" formatCode="0.0_ "/>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quot;▲ &quot;#,##0"/>
    <numFmt numFmtId="192" formatCode="0.0%"/>
    <numFmt numFmtId="193" formatCode="#,##0.0;&quot;▲ &quot;#,##0.0"/>
    <numFmt numFmtId="194" formatCode="#,##0.00;&quot;▲ &quot;#,##0.00"/>
    <numFmt numFmtId="195" formatCode="0.E+00"/>
    <numFmt numFmtId="196" formatCode="#,##0_ ;[Red]\-#,##0\ "/>
    <numFmt numFmtId="197" formatCode="0;&quot;▲ &quot;0"/>
    <numFmt numFmtId="198" formatCode="0.0_);[Red]\(0.0\)"/>
    <numFmt numFmtId="199" formatCode="#,##0_);[Red]\(#,##0\)"/>
    <numFmt numFmtId="200" formatCode="#,##0_);\(#,##0\)"/>
    <numFmt numFmtId="201" formatCode="\(#\)"/>
    <numFmt numFmtId="202" formatCode="\(#\);\ ;"/>
    <numFmt numFmtId="203" formatCode="\(#\);\ ;0"/>
    <numFmt numFmtId="204" formatCode="&quot;¥&quot;#,##0_);\(&quot;¥&quot;#,##0\)"/>
    <numFmt numFmtId="205" formatCode="000"/>
    <numFmt numFmtId="206" formatCode="yyyy/m/d;@"/>
  </numFmts>
  <fonts count="79">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b/>
      <sz val="12"/>
      <name val="ＭＳ Ｐゴシック"/>
      <family val="3"/>
    </font>
    <font>
      <b/>
      <sz val="11"/>
      <color indexed="56"/>
      <name val="ＭＳ Ｐゴシック"/>
      <family val="3"/>
    </font>
    <font>
      <b/>
      <sz val="11"/>
      <name val="ＭＳ Ｐゴシック"/>
      <family val="3"/>
    </font>
    <font>
      <sz val="9"/>
      <color indexed="8"/>
      <name val="ＭＳ Ｐゴシック"/>
      <family val="3"/>
    </font>
    <font>
      <sz val="10"/>
      <color indexed="8"/>
      <name val="ＭＳ Ｐゴシック"/>
      <family val="3"/>
    </font>
    <font>
      <b/>
      <u val="single"/>
      <sz val="11"/>
      <color indexed="10"/>
      <name val="ＭＳ Ｐゴシック"/>
      <family val="3"/>
    </font>
    <font>
      <b/>
      <sz val="9"/>
      <color indexed="10"/>
      <name val="ＭＳ Ｐゴシック"/>
      <family val="3"/>
    </font>
    <font>
      <b/>
      <u val="single"/>
      <sz val="9"/>
      <color indexed="10"/>
      <name val="ＭＳ Ｐゴシック"/>
      <family val="3"/>
    </font>
    <font>
      <b/>
      <u val="single"/>
      <sz val="11"/>
      <name val="ＭＳ Ｐゴシック"/>
      <family val="3"/>
    </font>
    <font>
      <sz val="9"/>
      <name val="ＭＳ Ｐゴシック"/>
      <family val="3"/>
    </font>
    <font>
      <sz val="8"/>
      <color indexed="8"/>
      <name val="ＭＳ Ｐゴシック"/>
      <family val="3"/>
    </font>
    <font>
      <sz val="12"/>
      <color indexed="8"/>
      <name val="ＭＳ Ｐゴシック"/>
      <family val="3"/>
    </font>
    <font>
      <b/>
      <sz val="11"/>
      <color indexed="8"/>
      <name val="ＭＳ Ｐゴシック"/>
      <family val="3"/>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6"/>
      <color indexed="9"/>
      <name val="ＭＳ Ｐゴシック"/>
      <family val="3"/>
    </font>
    <font>
      <b/>
      <sz val="8"/>
      <color indexed="8"/>
      <name val="ＭＳ Ｐゴシック"/>
      <family val="3"/>
    </font>
    <font>
      <b/>
      <sz val="12"/>
      <color indexed="8"/>
      <name val="ＭＳ Ｐゴシック"/>
      <family val="3"/>
    </font>
    <font>
      <b/>
      <sz val="12"/>
      <color indexed="10"/>
      <name val="ＭＳ Ｐゴシック"/>
      <family val="3"/>
    </font>
    <font>
      <b/>
      <sz val="14"/>
      <color indexed="8"/>
      <name val="ＭＳ Ｐゴシック"/>
      <family val="3"/>
    </font>
    <font>
      <sz val="10"/>
      <name val="ＭＳ Ｐゴシック"/>
      <family val="3"/>
    </font>
    <font>
      <u val="single"/>
      <sz val="9"/>
      <color indexed="12"/>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b/>
      <sz val="10"/>
      <color theme="1"/>
      <name val="Calibri"/>
      <family val="3"/>
    </font>
    <font>
      <b/>
      <sz val="11"/>
      <name val="Calibri"/>
      <family val="3"/>
    </font>
    <font>
      <sz val="11"/>
      <name val="Calibri"/>
      <family val="3"/>
    </font>
    <font>
      <b/>
      <sz val="11"/>
      <color rgb="FFFF0000"/>
      <name val="Calibri"/>
      <family val="3"/>
    </font>
    <font>
      <sz val="9"/>
      <color theme="1"/>
      <name val="Calibri"/>
      <family val="3"/>
    </font>
    <font>
      <sz val="6"/>
      <color theme="0"/>
      <name val="Calibri"/>
      <family val="3"/>
    </font>
    <font>
      <b/>
      <sz val="8"/>
      <color theme="1"/>
      <name val="Calibri"/>
      <family val="3"/>
    </font>
    <font>
      <sz val="12"/>
      <color theme="1"/>
      <name val="ＭＳ Ｐゴシック"/>
      <family val="3"/>
    </font>
    <font>
      <sz val="12"/>
      <color theme="1"/>
      <name val="Calibri"/>
      <family val="3"/>
    </font>
    <font>
      <b/>
      <sz val="12"/>
      <color theme="1"/>
      <name val="Calibri"/>
      <family val="3"/>
    </font>
    <font>
      <b/>
      <sz val="12"/>
      <color rgb="FFFF0000"/>
      <name val="ＭＳ Ｐゴシック"/>
      <family val="3"/>
    </font>
    <font>
      <b/>
      <sz val="12"/>
      <name val="Calibri"/>
      <family val="3"/>
    </font>
    <font>
      <sz val="9"/>
      <color rgb="FFFF0000"/>
      <name val="Calibri"/>
      <family val="3"/>
    </font>
    <font>
      <b/>
      <sz val="14"/>
      <color theme="1"/>
      <name val="Calibri"/>
      <family val="3"/>
    </font>
    <font>
      <sz val="9"/>
      <name val="Calibri"/>
      <family val="3"/>
    </font>
    <font>
      <u val="single"/>
      <sz val="9"/>
      <color rgb="FF0000CC"/>
      <name val="Calibri"/>
      <family val="3"/>
    </font>
    <font>
      <sz val="1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969696"/>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color theme="0" tint="-0.24993999302387238"/>
      </bottom>
    </border>
    <border>
      <left>
        <color indexed="63"/>
      </left>
      <right>
        <color indexed="63"/>
      </right>
      <top style="thin">
        <color theme="0" tint="-0.24993999302387238"/>
      </top>
      <bottom>
        <color indexed="63"/>
      </bottom>
    </border>
    <border>
      <left>
        <color indexed="63"/>
      </left>
      <right>
        <color indexed="63"/>
      </right>
      <top style="thin">
        <color theme="0" tint="-0.24993999302387238"/>
      </top>
      <bottom style="thin">
        <color theme="0" tint="-0.24993999302387238"/>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tted"/>
      <right>
        <color indexed="63"/>
      </right>
      <top style="thin"/>
      <bottom style="thin"/>
    </border>
    <border>
      <left>
        <color indexed="63"/>
      </left>
      <right style="dotted"/>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dotted"/>
      <bottom style="hair"/>
    </border>
    <border>
      <left style="thin"/>
      <right style="thin"/>
      <top style="hair"/>
      <bottom style="thin"/>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tted"/>
      <top style="double"/>
      <bottom style="thin"/>
    </border>
    <border>
      <left style="dotted"/>
      <right style="dotted"/>
      <top style="double"/>
      <bottom style="thin"/>
    </border>
    <border>
      <left style="dotted"/>
      <right style="thin"/>
      <top style="double"/>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lignment/>
      <protection/>
    </xf>
    <xf numFmtId="0" fontId="4" fillId="0" borderId="0">
      <alignment vertical="center"/>
      <protection/>
    </xf>
    <xf numFmtId="0" fontId="4" fillId="0" borderId="0">
      <alignment vertical="center"/>
      <protection/>
    </xf>
    <xf numFmtId="0" fontId="58" fillId="32" borderId="0" applyNumberFormat="0" applyBorder="0" applyAlignment="0" applyProtection="0"/>
  </cellStyleXfs>
  <cellXfs count="482">
    <xf numFmtId="0" fontId="0" fillId="0" borderId="0" xfId="0" applyFont="1" applyAlignment="1">
      <alignment vertical="center"/>
    </xf>
    <xf numFmtId="49" fontId="0" fillId="0" borderId="0" xfId="0" applyNumberFormat="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59" fillId="0" borderId="10" xfId="0" applyFont="1" applyBorder="1" applyAlignment="1">
      <alignment horizontal="center" vertical="center"/>
    </xf>
    <xf numFmtId="0" fontId="0" fillId="0" borderId="0" xfId="0" applyAlignment="1">
      <alignment horizontal="right" vertical="center"/>
    </xf>
    <xf numFmtId="49" fontId="4" fillId="0" borderId="10" xfId="62" applyNumberFormat="1" applyFont="1" applyBorder="1" applyAlignment="1">
      <alignment vertical="center"/>
      <protection/>
    </xf>
    <xf numFmtId="49" fontId="4" fillId="0" borderId="10" xfId="62" applyNumberFormat="1" applyFont="1" applyBorder="1" applyAlignment="1">
      <alignment horizontal="center" vertical="center"/>
      <protection/>
    </xf>
    <xf numFmtId="49" fontId="4" fillId="0" borderId="0" xfId="61" applyNumberFormat="1" applyAlignment="1">
      <alignment vertical="center"/>
      <protection/>
    </xf>
    <xf numFmtId="49" fontId="5" fillId="0" borderId="0" xfId="61" applyNumberFormat="1" applyFont="1" applyFill="1" applyBorder="1" applyAlignment="1">
      <alignment vertical="center"/>
      <protection/>
    </xf>
    <xf numFmtId="49" fontId="0" fillId="0" borderId="0" xfId="0" applyNumberFormat="1" applyAlignment="1">
      <alignment vertical="center"/>
    </xf>
    <xf numFmtId="49" fontId="4" fillId="33" borderId="10" xfId="61" applyNumberFormat="1" applyFill="1" applyBorder="1" applyAlignment="1">
      <alignment horizontal="center" vertical="center"/>
      <protection/>
    </xf>
    <xf numFmtId="49" fontId="4" fillId="33" borderId="10" xfId="63" applyNumberFormat="1" applyFill="1" applyBorder="1" applyAlignment="1">
      <alignment horizontal="center" vertical="center"/>
      <protection/>
    </xf>
    <xf numFmtId="49" fontId="4" fillId="0" borderId="10" xfId="61" applyNumberFormat="1" applyFill="1" applyBorder="1" applyAlignment="1">
      <alignment vertical="center"/>
      <protection/>
    </xf>
    <xf numFmtId="49" fontId="4" fillId="0" borderId="10" xfId="61" applyNumberFormat="1" applyBorder="1" applyAlignment="1">
      <alignment vertical="center"/>
      <protection/>
    </xf>
    <xf numFmtId="49" fontId="4" fillId="0" borderId="10" xfId="63" applyNumberFormat="1" applyBorder="1" applyAlignment="1">
      <alignment vertical="center"/>
      <protection/>
    </xf>
    <xf numFmtId="49" fontId="0" fillId="0" borderId="10" xfId="61" applyNumberFormat="1" applyFont="1" applyBorder="1" applyAlignment="1">
      <alignment vertical="center"/>
      <protection/>
    </xf>
    <xf numFmtId="49" fontId="0" fillId="0" borderId="10" xfId="61" applyNumberFormat="1" applyFont="1" applyBorder="1" applyAlignment="1">
      <alignment vertical="center"/>
      <protection/>
    </xf>
    <xf numFmtId="49" fontId="4" fillId="0" borderId="10" xfId="63" applyNumberFormat="1" applyFill="1" applyBorder="1" applyAlignment="1">
      <alignment horizontal="center" vertical="center"/>
      <protection/>
    </xf>
    <xf numFmtId="49" fontId="4" fillId="0" borderId="10" xfId="63" applyNumberFormat="1" applyFont="1" applyBorder="1" applyAlignment="1">
      <alignment vertical="center"/>
      <protection/>
    </xf>
    <xf numFmtId="49" fontId="4" fillId="0" borderId="10" xfId="63" applyNumberFormat="1" applyBorder="1" applyAlignment="1">
      <alignment horizontal="center" vertical="center"/>
      <protection/>
    </xf>
    <xf numFmtId="49" fontId="4" fillId="0" borderId="0" xfId="61" applyNumberFormat="1" applyBorder="1" applyAlignment="1">
      <alignment vertical="center"/>
      <protection/>
    </xf>
    <xf numFmtId="49" fontId="0" fillId="0" borderId="10" xfId="0" applyNumberFormat="1" applyBorder="1" applyAlignment="1">
      <alignment vertical="center"/>
    </xf>
    <xf numFmtId="49" fontId="4" fillId="0" borderId="10" xfId="61" applyNumberFormat="1" applyBorder="1" applyAlignment="1">
      <alignment horizontal="center" vertical="center"/>
      <protection/>
    </xf>
    <xf numFmtId="49" fontId="4" fillId="0" borderId="0" xfId="63" applyNumberFormat="1" applyFill="1" applyBorder="1" applyAlignment="1">
      <alignment horizontal="center" vertical="center"/>
      <protection/>
    </xf>
    <xf numFmtId="49" fontId="3" fillId="0" borderId="0" xfId="61" applyNumberFormat="1" applyFont="1" applyAlignment="1">
      <alignment vertical="center"/>
      <protection/>
    </xf>
    <xf numFmtId="49" fontId="4" fillId="0" borderId="0" xfId="63" applyNumberFormat="1" applyBorder="1" applyAlignment="1">
      <alignment horizontal="center" vertical="center"/>
      <protection/>
    </xf>
    <xf numFmtId="49" fontId="4" fillId="0" borderId="0" xfId="61" applyNumberFormat="1" applyFill="1" applyBorder="1" applyAlignment="1">
      <alignment horizontal="center" vertical="center"/>
      <protection/>
    </xf>
    <xf numFmtId="49" fontId="4" fillId="0" borderId="0" xfId="61" applyNumberFormat="1" applyFill="1" applyBorder="1" applyAlignment="1">
      <alignment vertical="center"/>
      <protection/>
    </xf>
    <xf numFmtId="49" fontId="0" fillId="0" borderId="0" xfId="0" applyNumberFormat="1" applyFill="1" applyBorder="1" applyAlignment="1">
      <alignment vertical="center"/>
    </xf>
    <xf numFmtId="49" fontId="0" fillId="0" borderId="0" xfId="0" applyNumberFormat="1" applyFill="1" applyAlignment="1">
      <alignment vertical="center"/>
    </xf>
    <xf numFmtId="49" fontId="5" fillId="0" borderId="0" xfId="61" applyNumberFormat="1" applyFont="1" applyFill="1" applyBorder="1" applyAlignment="1">
      <alignment horizontal="left" vertical="center"/>
      <protection/>
    </xf>
    <xf numFmtId="49" fontId="4" fillId="0" borderId="0" xfId="63" applyNumberFormat="1" applyAlignment="1">
      <alignment vertical="center"/>
      <protection/>
    </xf>
    <xf numFmtId="49" fontId="0" fillId="0" borderId="10"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49" fontId="0" fillId="0" borderId="0" xfId="61" applyNumberFormat="1" applyFont="1" applyBorder="1" applyAlignment="1">
      <alignment vertical="center"/>
      <protection/>
    </xf>
    <xf numFmtId="14" fontId="0" fillId="0" borderId="10" xfId="0" applyNumberFormat="1" applyBorder="1" applyAlignment="1">
      <alignment vertical="center"/>
    </xf>
    <xf numFmtId="49" fontId="0" fillId="0" borderId="10" xfId="61" applyNumberFormat="1" applyFont="1" applyBorder="1" applyAlignment="1">
      <alignment vertical="center"/>
      <protection/>
    </xf>
    <xf numFmtId="0" fontId="60" fillId="0" borderId="0" xfId="0" applyFont="1" applyFill="1" applyAlignment="1" applyProtection="1">
      <alignment horizontal="center" vertical="center"/>
      <protection/>
    </xf>
    <xf numFmtId="0" fontId="60" fillId="0" borderId="0" xfId="0" applyFont="1" applyFill="1" applyBorder="1" applyAlignment="1" applyProtection="1">
      <alignment horizontal="center" vertical="center"/>
      <protection/>
    </xf>
    <xf numFmtId="0" fontId="60" fillId="0" borderId="11" xfId="0" applyFont="1" applyFill="1" applyBorder="1" applyAlignment="1" applyProtection="1">
      <alignment vertical="center"/>
      <protection/>
    </xf>
    <xf numFmtId="193" fontId="61" fillId="0" borderId="11" xfId="0" applyNumberFormat="1" applyFont="1" applyFill="1" applyBorder="1" applyAlignment="1" applyProtection="1">
      <alignment vertical="center"/>
      <protection/>
    </xf>
    <xf numFmtId="191" fontId="61" fillId="0" borderId="11" xfId="0" applyNumberFormat="1" applyFont="1" applyFill="1" applyBorder="1" applyAlignment="1" applyProtection="1">
      <alignment vertical="center"/>
      <protection/>
    </xf>
    <xf numFmtId="0" fontId="0" fillId="0" borderId="0" xfId="0" applyAlignment="1">
      <alignment vertical="center"/>
    </xf>
    <xf numFmtId="0" fontId="0" fillId="0" borderId="10" xfId="0" applyBorder="1" applyAlignment="1">
      <alignment horizontal="center" vertical="center"/>
    </xf>
    <xf numFmtId="0" fontId="7" fillId="0" borderId="12"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0" fillId="0" borderId="0" xfId="0" applyBorder="1" applyAlignment="1">
      <alignment vertical="center"/>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19" xfId="0" applyBorder="1" applyAlignment="1">
      <alignment vertical="center"/>
    </xf>
    <xf numFmtId="0" fontId="0" fillId="0" borderId="20" xfId="0" applyBorder="1" applyAlignment="1">
      <alignment horizontal="center" vertical="center" textRotation="255"/>
    </xf>
    <xf numFmtId="0" fontId="0" fillId="0" borderId="17" xfId="0" applyBorder="1" applyAlignment="1">
      <alignment horizontal="center" vertical="center"/>
    </xf>
    <xf numFmtId="0" fontId="0" fillId="0" borderId="17" xfId="0" applyBorder="1" applyAlignment="1">
      <alignment horizontal="center" vertical="center" textRotation="255"/>
    </xf>
    <xf numFmtId="0" fontId="0" fillId="0" borderId="17" xfId="0"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4"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vertical="center" shrinkToFit="1"/>
      <protection locked="0"/>
    </xf>
    <xf numFmtId="0" fontId="0" fillId="0" borderId="17" xfId="0" applyBorder="1" applyAlignment="1">
      <alignment vertical="center" textRotation="255"/>
    </xf>
    <xf numFmtId="0" fontId="63" fillId="0" borderId="0" xfId="0" applyFont="1" applyAlignment="1">
      <alignment horizontal="right" vertical="center"/>
    </xf>
    <xf numFmtId="0" fontId="0" fillId="0" borderId="10" xfId="0" applyNumberFormat="1" applyBorder="1" applyAlignment="1">
      <alignment horizontal="center" vertical="center" shrinkToFit="1"/>
    </xf>
    <xf numFmtId="0" fontId="0" fillId="0" borderId="17" xfId="0" applyBorder="1" applyAlignment="1">
      <alignment vertical="center" textRotation="255" wrapText="1"/>
    </xf>
    <xf numFmtId="0" fontId="0" fillId="34" borderId="22" xfId="0" applyFill="1" applyBorder="1" applyAlignment="1" applyProtection="1">
      <alignment vertical="center" shrinkToFit="1"/>
      <protection/>
    </xf>
    <xf numFmtId="0" fontId="0" fillId="34" borderId="10" xfId="0" applyFill="1" applyBorder="1" applyAlignment="1" applyProtection="1">
      <alignment vertical="center" shrinkToFit="1"/>
      <protection/>
    </xf>
    <xf numFmtId="0" fontId="0" fillId="34" borderId="17" xfId="0" applyFill="1" applyBorder="1" applyAlignment="1" applyProtection="1">
      <alignment vertical="center" shrinkToFit="1"/>
      <protection/>
    </xf>
    <xf numFmtId="0" fontId="0" fillId="34" borderId="14" xfId="0" applyFill="1" applyBorder="1" applyAlignment="1" applyProtection="1">
      <alignment horizontal="center" vertical="center" shrinkToFit="1"/>
      <protection/>
    </xf>
    <xf numFmtId="0" fontId="0" fillId="34" borderId="14" xfId="0" applyFill="1" applyBorder="1" applyAlignment="1" applyProtection="1">
      <alignment vertical="center" shrinkToFit="1"/>
      <protection/>
    </xf>
    <xf numFmtId="0" fontId="0" fillId="34" borderId="10" xfId="0" applyFill="1" applyBorder="1" applyAlignment="1" applyProtection="1">
      <alignment horizontal="center" vertical="center" shrinkToFit="1"/>
      <protection/>
    </xf>
    <xf numFmtId="0" fontId="0" fillId="34" borderId="17" xfId="0" applyFill="1" applyBorder="1" applyAlignment="1" applyProtection="1">
      <alignment horizontal="center" vertical="center" shrinkToFit="1"/>
      <protection/>
    </xf>
    <xf numFmtId="180" fontId="0" fillId="34" borderId="14" xfId="0" applyNumberFormat="1" applyFill="1" applyBorder="1" applyAlignment="1" applyProtection="1">
      <alignment vertical="center" shrinkToFit="1"/>
      <protection/>
    </xf>
    <xf numFmtId="180" fontId="0" fillId="34" borderId="10" xfId="0" applyNumberFormat="1" applyFill="1" applyBorder="1" applyAlignment="1" applyProtection="1">
      <alignment vertical="center" shrinkToFit="1"/>
      <protection/>
    </xf>
    <xf numFmtId="180" fontId="0" fillId="34" borderId="17" xfId="0" applyNumberFormat="1" applyFill="1"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17" xfId="0" applyBorder="1" applyAlignment="1" applyProtection="1">
      <alignment vertical="center" shrinkToFit="1"/>
      <protection/>
    </xf>
    <xf numFmtId="0" fontId="0" fillId="0" borderId="14" xfId="0" applyBorder="1" applyAlignment="1" applyProtection="1">
      <alignment vertical="center" shrinkToFit="1"/>
      <protection/>
    </xf>
    <xf numFmtId="0" fontId="64" fillId="0" borderId="0" xfId="0" applyFont="1" applyAlignment="1">
      <alignment vertical="center"/>
    </xf>
    <xf numFmtId="0" fontId="0" fillId="0" borderId="16" xfId="0" applyNumberFormat="1" applyBorder="1" applyAlignment="1">
      <alignment horizontal="center" vertical="center" shrinkToFit="1"/>
    </xf>
    <xf numFmtId="0" fontId="0" fillId="0" borderId="21" xfId="0" applyNumberFormat="1" applyBorder="1" applyAlignment="1">
      <alignment horizontal="center" vertical="center" shrinkToFit="1"/>
    </xf>
    <xf numFmtId="192" fontId="61" fillId="0" borderId="0" xfId="0" applyNumberFormat="1"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50" fillId="0" borderId="0" xfId="0" applyFont="1" applyBorder="1" applyAlignment="1">
      <alignment vertical="center"/>
    </xf>
    <xf numFmtId="49" fontId="0" fillId="0" borderId="10" xfId="61" applyNumberFormat="1" applyFont="1" applyBorder="1" applyAlignment="1">
      <alignment vertical="center"/>
      <protection/>
    </xf>
    <xf numFmtId="0" fontId="60" fillId="0" borderId="24" xfId="0" applyFont="1" applyFill="1" applyBorder="1" applyAlignment="1" applyProtection="1">
      <alignment vertical="center"/>
      <protection/>
    </xf>
    <xf numFmtId="0" fontId="65" fillId="0" borderId="24" xfId="0" applyFont="1" applyFill="1" applyBorder="1" applyAlignment="1" applyProtection="1">
      <alignment vertical="center" textRotation="255"/>
      <protection/>
    </xf>
    <xf numFmtId="192" fontId="59" fillId="0" borderId="24" xfId="0" applyNumberFormat="1" applyFont="1" applyFill="1" applyBorder="1" applyAlignment="1" applyProtection="1">
      <alignment vertical="center"/>
      <protection/>
    </xf>
    <xf numFmtId="0" fontId="65" fillId="0" borderId="0" xfId="0" applyFont="1" applyFill="1" applyBorder="1" applyAlignment="1" applyProtection="1">
      <alignment vertical="center" textRotation="255"/>
      <protection/>
    </xf>
    <xf numFmtId="191" fontId="59" fillId="0" borderId="0" xfId="0" applyNumberFormat="1" applyFont="1" applyFill="1" applyBorder="1" applyAlignment="1" applyProtection="1">
      <alignment vertical="center"/>
      <protection/>
    </xf>
    <xf numFmtId="0" fontId="0" fillId="0" borderId="0" xfId="0" applyAlignment="1">
      <alignment vertical="center"/>
    </xf>
    <xf numFmtId="0" fontId="65" fillId="0" borderId="24" xfId="0" applyFont="1" applyFill="1" applyBorder="1" applyAlignment="1" applyProtection="1">
      <alignment vertical="center"/>
      <protection/>
    </xf>
    <xf numFmtId="49" fontId="0" fillId="0" borderId="10" xfId="61" applyNumberFormat="1" applyFont="1" applyBorder="1" applyAlignment="1">
      <alignment vertical="center"/>
      <protection/>
    </xf>
    <xf numFmtId="0" fontId="4" fillId="0" borderId="10" xfId="61" applyNumberFormat="1" applyFill="1" applyBorder="1" applyAlignment="1">
      <alignment horizontal="center" vertical="center"/>
      <protection/>
    </xf>
    <xf numFmtId="0" fontId="4" fillId="0" borderId="10" xfId="61" applyNumberFormat="1" applyBorder="1" applyAlignment="1">
      <alignment horizontal="center" vertical="center"/>
      <protection/>
    </xf>
    <xf numFmtId="0" fontId="4" fillId="0" borderId="10" xfId="63" applyNumberFormat="1" applyFill="1" applyBorder="1" applyAlignment="1">
      <alignment horizontal="center" vertical="center"/>
      <protection/>
    </xf>
    <xf numFmtId="0" fontId="4" fillId="0" borderId="10" xfId="63" applyNumberFormat="1" applyBorder="1" applyAlignment="1">
      <alignment horizontal="center" vertical="center"/>
      <protection/>
    </xf>
    <xf numFmtId="0" fontId="65" fillId="0" borderId="24" xfId="0" applyFont="1" applyFill="1" applyBorder="1" applyAlignment="1" applyProtection="1">
      <alignment horizontal="center" vertical="center"/>
      <protection/>
    </xf>
    <xf numFmtId="0" fontId="65" fillId="0" borderId="0" xfId="0" applyFont="1" applyFill="1" applyBorder="1" applyAlignment="1" applyProtection="1">
      <alignment vertical="center" wrapText="1"/>
      <protection/>
    </xf>
    <xf numFmtId="0" fontId="65" fillId="0" borderId="0" xfId="0" applyFont="1" applyFill="1" applyBorder="1" applyAlignment="1" applyProtection="1">
      <alignment horizontal="center" vertical="center"/>
      <protection/>
    </xf>
    <xf numFmtId="0" fontId="60" fillId="0" borderId="0" xfId="0" applyFont="1" applyFill="1" applyAlignment="1" applyProtection="1">
      <alignment horizontal="right" vertical="center"/>
      <protection/>
    </xf>
    <xf numFmtId="0" fontId="65" fillId="0" borderId="0" xfId="0" applyFont="1" applyFill="1" applyBorder="1" applyAlignment="1" applyProtection="1">
      <alignment horizontal="center" vertical="center" textRotation="255"/>
      <protection/>
    </xf>
    <xf numFmtId="0" fontId="66" fillId="0" borderId="0" xfId="0" applyFont="1" applyFill="1" applyAlignment="1" applyProtection="1">
      <alignment horizontal="center" vertical="center"/>
      <protection/>
    </xf>
    <xf numFmtId="197" fontId="60" fillId="0" borderId="0" xfId="0" applyNumberFormat="1" applyFont="1" applyFill="1" applyAlignment="1" applyProtection="1">
      <alignment horizontal="center" vertical="center"/>
      <protection/>
    </xf>
    <xf numFmtId="0" fontId="67" fillId="0" borderId="0" xfId="0" applyFont="1" applyFill="1" applyBorder="1" applyAlignment="1" applyProtection="1">
      <alignment vertical="center"/>
      <protection/>
    </xf>
    <xf numFmtId="0" fontId="68" fillId="0" borderId="25" xfId="0" applyFont="1" applyFill="1" applyBorder="1" applyAlignment="1" applyProtection="1">
      <alignment horizontal="right" vertical="center"/>
      <protection/>
    </xf>
    <xf numFmtId="0" fontId="68" fillId="0" borderId="26" xfId="0" applyFont="1" applyFill="1" applyBorder="1" applyAlignment="1" applyProtection="1">
      <alignment horizontal="right" vertical="center"/>
      <protection/>
    </xf>
    <xf numFmtId="0" fontId="68" fillId="0" borderId="0" xfId="0" applyFont="1" applyFill="1" applyBorder="1" applyAlignment="1" applyProtection="1">
      <alignment horizontal="right" vertical="center"/>
      <protection/>
    </xf>
    <xf numFmtId="0" fontId="68" fillId="0" borderId="27" xfId="0" applyFont="1" applyFill="1" applyBorder="1" applyAlignment="1" applyProtection="1">
      <alignment horizontal="right" vertical="center"/>
      <protection/>
    </xf>
    <xf numFmtId="0" fontId="60" fillId="0" borderId="0" xfId="0" applyFont="1" applyFill="1" applyAlignment="1" applyProtection="1">
      <alignment vertical="center"/>
      <protection/>
    </xf>
    <xf numFmtId="180" fontId="65" fillId="0" borderId="0" xfId="0" applyNumberFormat="1" applyFont="1" applyFill="1" applyBorder="1" applyAlignment="1" applyProtection="1">
      <alignment horizontal="center" vertical="center"/>
      <protection/>
    </xf>
    <xf numFmtId="192" fontId="61" fillId="0" borderId="24" xfId="0" applyNumberFormat="1" applyFont="1" applyFill="1" applyBorder="1" applyAlignment="1" applyProtection="1">
      <alignment horizontal="center" vertical="center"/>
      <protection/>
    </xf>
    <xf numFmtId="192" fontId="61" fillId="0" borderId="0" xfId="0" applyNumberFormat="1" applyFont="1" applyFill="1" applyBorder="1" applyAlignment="1" applyProtection="1">
      <alignment horizontal="center" vertical="center"/>
      <protection/>
    </xf>
    <xf numFmtId="191" fontId="59" fillId="0" borderId="24" xfId="0" applyNumberFormat="1" applyFont="1" applyFill="1" applyBorder="1" applyAlignment="1" applyProtection="1">
      <alignment vertical="center"/>
      <protection/>
    </xf>
    <xf numFmtId="0" fontId="69" fillId="0" borderId="0" xfId="0" applyFont="1" applyFill="1" applyAlignment="1" applyProtection="1">
      <alignment horizontal="center" vertical="center"/>
      <protection/>
    </xf>
    <xf numFmtId="0" fontId="0" fillId="0" borderId="0" xfId="0" applyAlignment="1">
      <alignment vertical="center"/>
    </xf>
    <xf numFmtId="0" fontId="69" fillId="0" borderId="0" xfId="0" applyFont="1" applyAlignment="1">
      <alignment vertical="center"/>
    </xf>
    <xf numFmtId="0" fontId="0" fillId="0" borderId="0" xfId="0" applyFont="1" applyAlignment="1">
      <alignment vertical="center"/>
    </xf>
    <xf numFmtId="49" fontId="0" fillId="0" borderId="11" xfId="0" applyNumberFormat="1" applyBorder="1" applyAlignment="1">
      <alignment vertical="center"/>
    </xf>
    <xf numFmtId="0" fontId="0" fillId="0" borderId="0" xfId="0" applyFont="1" applyFill="1" applyAlignment="1" applyProtection="1">
      <alignment vertical="center"/>
      <protection/>
    </xf>
    <xf numFmtId="0" fontId="0" fillId="0" borderId="13"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4" fillId="0" borderId="10" xfId="61" applyNumberFormat="1" applyFill="1" applyBorder="1" applyAlignment="1">
      <alignment horizontal="center" vertical="center" shrinkToFit="1"/>
      <protection/>
    </xf>
    <xf numFmtId="49" fontId="0" fillId="0" borderId="11" xfId="0" applyNumberFormat="1" applyBorder="1" applyAlignment="1">
      <alignment horizontal="left" vertical="center"/>
    </xf>
    <xf numFmtId="49" fontId="65" fillId="0" borderId="0" xfId="0" applyNumberFormat="1" applyFont="1" applyFill="1" applyAlignment="1" applyProtection="1">
      <alignment vertical="center"/>
      <protection/>
    </xf>
    <xf numFmtId="0" fontId="4" fillId="0" borderId="10" xfId="61" applyNumberFormat="1" applyFont="1" applyFill="1" applyBorder="1" applyAlignment="1">
      <alignment horizontal="center" vertical="center" shrinkToFit="1"/>
      <protection/>
    </xf>
    <xf numFmtId="0" fontId="4" fillId="0" borderId="10" xfId="61" applyNumberFormat="1" applyFont="1" applyFill="1" applyBorder="1" applyAlignment="1">
      <alignment vertical="center" shrinkToFit="1"/>
      <protection/>
    </xf>
    <xf numFmtId="0" fontId="4" fillId="0" borderId="10" xfId="61" applyNumberFormat="1" applyBorder="1" applyAlignment="1">
      <alignment vertical="center" shrinkToFit="1"/>
      <protection/>
    </xf>
    <xf numFmtId="180" fontId="0" fillId="0" borderId="22" xfId="0" applyNumberFormat="1" applyBorder="1" applyAlignment="1" applyProtection="1">
      <alignment horizontal="center" vertical="center" shrinkToFit="1"/>
      <protection locked="0"/>
    </xf>
    <xf numFmtId="180" fontId="0" fillId="0" borderId="10"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180" fontId="0" fillId="0" borderId="14" xfId="0" applyNumberFormat="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xf>
    <xf numFmtId="0" fontId="59" fillId="0" borderId="13" xfId="0" applyFont="1" applyFill="1" applyBorder="1" applyAlignment="1" applyProtection="1">
      <alignment vertical="center"/>
      <protection/>
    </xf>
    <xf numFmtId="0" fontId="60" fillId="0" borderId="12" xfId="0" applyFont="1" applyFill="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69" fillId="0" borderId="11" xfId="0" applyFont="1" applyFill="1" applyBorder="1" applyAlignment="1" applyProtection="1">
      <alignment vertical="center" shrinkToFit="1"/>
      <protection/>
    </xf>
    <xf numFmtId="0" fontId="69" fillId="0" borderId="0" xfId="0" applyFont="1" applyFill="1" applyBorder="1" applyAlignment="1" applyProtection="1">
      <alignment vertical="center" shrinkToFit="1"/>
      <protection/>
    </xf>
    <xf numFmtId="0" fontId="0" fillId="0" borderId="0" xfId="0" applyAlignment="1" applyProtection="1">
      <alignment vertical="center"/>
      <protection/>
    </xf>
    <xf numFmtId="49" fontId="70" fillId="0" borderId="28" xfId="0" applyNumberFormat="1" applyFont="1" applyBorder="1" applyAlignment="1">
      <alignment horizontal="left" vertical="center"/>
    </xf>
    <xf numFmtId="49" fontId="5" fillId="0" borderId="28" xfId="61" applyNumberFormat="1" applyFont="1" applyFill="1" applyBorder="1" applyAlignment="1">
      <alignment vertical="center"/>
      <protection/>
    </xf>
    <xf numFmtId="49" fontId="5" fillId="0" borderId="28" xfId="61" applyNumberFormat="1" applyFont="1" applyFill="1" applyBorder="1" applyAlignment="1">
      <alignment horizontal="left" vertical="center"/>
      <protection/>
    </xf>
    <xf numFmtId="49" fontId="5" fillId="0" borderId="0" xfId="61" applyNumberFormat="1" applyFont="1" applyFill="1" applyBorder="1" applyAlignment="1">
      <alignment vertical="center"/>
      <protection/>
    </xf>
    <xf numFmtId="49" fontId="71" fillId="0" borderId="0" xfId="61" applyNumberFormat="1" applyFont="1" applyFill="1" applyBorder="1" applyAlignment="1">
      <alignment vertical="center"/>
      <protection/>
    </xf>
    <xf numFmtId="49" fontId="5" fillId="0" borderId="28" xfId="63" applyNumberFormat="1" applyFont="1" applyFill="1" applyBorder="1" applyAlignment="1">
      <alignment horizontal="left" vertical="center"/>
      <protection/>
    </xf>
    <xf numFmtId="49" fontId="5" fillId="0" borderId="28" xfId="63" applyNumberFormat="1" applyFont="1" applyFill="1" applyBorder="1" applyAlignment="1">
      <alignment vertical="center"/>
      <protection/>
    </xf>
    <xf numFmtId="0" fontId="63" fillId="0" borderId="29"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49" fontId="0" fillId="0" borderId="0" xfId="0" applyNumberFormat="1" applyAlignment="1" applyProtection="1">
      <alignment horizontal="right" vertical="center" shrinkToFit="1"/>
      <protection locked="0"/>
    </xf>
    <xf numFmtId="176" fontId="0" fillId="0" borderId="0" xfId="0" applyNumberFormat="1" applyAlignment="1" applyProtection="1">
      <alignment horizontal="right" vertical="center" shrinkToFit="1"/>
      <protection locked="0"/>
    </xf>
    <xf numFmtId="177" fontId="54" fillId="0" borderId="0" xfId="0" applyNumberFormat="1" applyFont="1" applyAlignment="1">
      <alignment horizontal="right" vertical="center"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0" fontId="0" fillId="0" borderId="0" xfId="0" applyBorder="1" applyAlignment="1" applyProtection="1">
      <alignment horizontal="left" vertical="center" shrinkToFit="1"/>
      <protection locked="0"/>
    </xf>
    <xf numFmtId="0" fontId="72" fillId="0" borderId="0" xfId="0" applyFont="1" applyAlignment="1">
      <alignment horizontal="center" vertical="center"/>
    </xf>
    <xf numFmtId="0" fontId="62" fillId="0" borderId="12" xfId="0" applyFont="1" applyBorder="1" applyAlignment="1">
      <alignment vertical="center" shrinkToFit="1"/>
    </xf>
    <xf numFmtId="0" fontId="62" fillId="0" borderId="13" xfId="0" applyFont="1" applyBorder="1" applyAlignment="1">
      <alignment vertical="center" shrinkToFit="1"/>
    </xf>
    <xf numFmtId="0" fontId="54" fillId="0" borderId="29" xfId="0" applyFont="1" applyBorder="1" applyAlignment="1" quotePrefix="1">
      <alignment horizontal="center" vertical="center"/>
    </xf>
    <xf numFmtId="0" fontId="54" fillId="0" borderId="12" xfId="0" applyFont="1" applyBorder="1" applyAlignment="1" quotePrefix="1">
      <alignment horizontal="center" vertical="center"/>
    </xf>
    <xf numFmtId="0" fontId="62" fillId="0" borderId="29" xfId="0" applyFont="1" applyBorder="1" applyAlignment="1" quotePrefix="1">
      <alignment horizontal="center" vertical="center"/>
    </xf>
    <xf numFmtId="0" fontId="62" fillId="0" borderId="12" xfId="0" applyFont="1" applyBorder="1" applyAlignment="1" quotePrefix="1">
      <alignment horizontal="center" vertical="center"/>
    </xf>
    <xf numFmtId="0" fontId="0" fillId="0" borderId="0" xfId="0" applyAlignment="1">
      <alignment vertical="center"/>
    </xf>
    <xf numFmtId="0" fontId="0" fillId="0" borderId="0" xfId="0" applyAlignment="1">
      <alignment horizontal="center" vertical="center"/>
    </xf>
    <xf numFmtId="0" fontId="65" fillId="0" borderId="30" xfId="0" applyFont="1" applyFill="1" applyBorder="1" applyAlignment="1" applyProtection="1">
      <alignment horizontal="center" vertical="center" wrapText="1"/>
      <protection/>
    </xf>
    <xf numFmtId="0" fontId="65" fillId="0" borderId="24" xfId="0" applyFont="1" applyFill="1" applyBorder="1" applyAlignment="1" applyProtection="1">
      <alignment horizontal="center" vertical="center" wrapText="1"/>
      <protection/>
    </xf>
    <xf numFmtId="0" fontId="65" fillId="0" borderId="31" xfId="0" applyFont="1" applyFill="1" applyBorder="1" applyAlignment="1" applyProtection="1">
      <alignment horizontal="center" vertical="center" wrapText="1"/>
      <protection/>
    </xf>
    <xf numFmtId="0" fontId="65" fillId="0" borderId="32" xfId="0" applyFont="1" applyFill="1" applyBorder="1" applyAlignment="1" applyProtection="1">
      <alignment horizontal="center" vertical="center" wrapText="1"/>
      <protection/>
    </xf>
    <xf numFmtId="0" fontId="65" fillId="0" borderId="28" xfId="0" applyFont="1" applyFill="1" applyBorder="1" applyAlignment="1" applyProtection="1">
      <alignment horizontal="center" vertical="center" wrapText="1"/>
      <protection/>
    </xf>
    <xf numFmtId="0" fontId="65" fillId="0" borderId="33"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shrinkToFit="1"/>
      <protection/>
    </xf>
    <xf numFmtId="206" fontId="65" fillId="0" borderId="1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4" fillId="0" borderId="26" xfId="0" applyFont="1" applyFill="1" applyBorder="1" applyAlignment="1" applyProtection="1">
      <alignment vertical="center" shrinkToFit="1"/>
      <protection/>
    </xf>
    <xf numFmtId="0" fontId="59" fillId="0" borderId="31" xfId="0" applyFont="1" applyFill="1" applyBorder="1" applyAlignment="1" applyProtection="1">
      <alignment horizontal="center" vertical="center"/>
      <protection/>
    </xf>
    <xf numFmtId="0" fontId="59" fillId="0" borderId="33" xfId="0" applyFont="1" applyFill="1" applyBorder="1" applyAlignment="1" applyProtection="1">
      <alignment horizontal="center" vertical="center"/>
      <protection/>
    </xf>
    <xf numFmtId="0" fontId="65" fillId="0" borderId="24" xfId="0" applyFont="1" applyFill="1" applyBorder="1" applyAlignment="1" applyProtection="1">
      <alignment horizontal="center" vertical="center"/>
      <protection/>
    </xf>
    <xf numFmtId="0" fontId="65" fillId="0" borderId="31" xfId="0" applyFont="1" applyFill="1" applyBorder="1" applyAlignment="1" applyProtection="1">
      <alignment horizontal="center" vertical="center"/>
      <protection/>
    </xf>
    <xf numFmtId="0" fontId="65" fillId="0" borderId="11"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34" xfId="0" applyFont="1" applyFill="1" applyBorder="1" applyAlignment="1" applyProtection="1">
      <alignment horizontal="center" vertical="center"/>
      <protection/>
    </xf>
    <xf numFmtId="0" fontId="65" fillId="0" borderId="32" xfId="0" applyFont="1" applyFill="1" applyBorder="1" applyAlignment="1" applyProtection="1">
      <alignment horizontal="center" vertical="center"/>
      <protection/>
    </xf>
    <xf numFmtId="0" fontId="65" fillId="0" borderId="28" xfId="0" applyFont="1" applyFill="1" applyBorder="1" applyAlignment="1" applyProtection="1">
      <alignment horizontal="center" vertical="center"/>
      <protection/>
    </xf>
    <xf numFmtId="0" fontId="65" fillId="0" borderId="33" xfId="0" applyFont="1" applyFill="1" applyBorder="1" applyAlignment="1" applyProtection="1">
      <alignment horizontal="center" vertical="center"/>
      <protection/>
    </xf>
    <xf numFmtId="191" fontId="69" fillId="0" borderId="30" xfId="0" applyNumberFormat="1" applyFont="1" applyFill="1" applyBorder="1" applyAlignment="1" applyProtection="1">
      <alignment horizontal="center" vertical="center"/>
      <protection locked="0"/>
    </xf>
    <xf numFmtId="191" fontId="69" fillId="0" borderId="24" xfId="0" applyNumberFormat="1" applyFont="1" applyFill="1" applyBorder="1" applyAlignment="1" applyProtection="1">
      <alignment horizontal="center" vertical="center"/>
      <protection locked="0"/>
    </xf>
    <xf numFmtId="191" fontId="69" fillId="0" borderId="31" xfId="0" applyNumberFormat="1" applyFont="1" applyFill="1" applyBorder="1" applyAlignment="1" applyProtection="1">
      <alignment horizontal="center" vertical="center"/>
      <protection locked="0"/>
    </xf>
    <xf numFmtId="191" fontId="69" fillId="0" borderId="11" xfId="0" applyNumberFormat="1" applyFont="1" applyFill="1" applyBorder="1" applyAlignment="1" applyProtection="1">
      <alignment horizontal="center" vertical="center"/>
      <protection locked="0"/>
    </xf>
    <xf numFmtId="191" fontId="69" fillId="0" borderId="0" xfId="0" applyNumberFormat="1" applyFont="1" applyFill="1" applyBorder="1" applyAlignment="1" applyProtection="1">
      <alignment horizontal="center" vertical="center"/>
      <protection locked="0"/>
    </xf>
    <xf numFmtId="191" fontId="69" fillId="0" borderId="34" xfId="0" applyNumberFormat="1" applyFont="1" applyFill="1" applyBorder="1" applyAlignment="1" applyProtection="1">
      <alignment horizontal="center" vertical="center"/>
      <protection locked="0"/>
    </xf>
    <xf numFmtId="191" fontId="69" fillId="0" borderId="32" xfId="0" applyNumberFormat="1" applyFont="1" applyFill="1" applyBorder="1" applyAlignment="1" applyProtection="1">
      <alignment horizontal="center" vertical="center"/>
      <protection locked="0"/>
    </xf>
    <xf numFmtId="191" fontId="69" fillId="0" borderId="28" xfId="0" applyNumberFormat="1" applyFont="1" applyFill="1" applyBorder="1" applyAlignment="1" applyProtection="1">
      <alignment horizontal="center" vertical="center"/>
      <protection locked="0"/>
    </xf>
    <xf numFmtId="191" fontId="69" fillId="0" borderId="33" xfId="0" applyNumberFormat="1" applyFont="1" applyFill="1" applyBorder="1" applyAlignment="1" applyProtection="1">
      <alignment horizontal="center" vertical="center"/>
      <protection locked="0"/>
    </xf>
    <xf numFmtId="0" fontId="73" fillId="0" borderId="24" xfId="0" applyFont="1" applyFill="1" applyBorder="1" applyAlignment="1" applyProtection="1">
      <alignment vertical="top" wrapText="1"/>
      <protection/>
    </xf>
    <xf numFmtId="0" fontId="73" fillId="0" borderId="0" xfId="0" applyFont="1" applyFill="1" applyBorder="1" applyAlignment="1" applyProtection="1">
      <alignment vertical="top" wrapText="1"/>
      <protection/>
    </xf>
    <xf numFmtId="0" fontId="73" fillId="0" borderId="0" xfId="0" applyFont="1" applyFill="1" applyBorder="1" applyAlignment="1" applyProtection="1">
      <alignment wrapText="1"/>
      <protection/>
    </xf>
    <xf numFmtId="0" fontId="73" fillId="0" borderId="28" xfId="0" applyFont="1" applyFill="1" applyBorder="1" applyAlignment="1" applyProtection="1">
      <alignment wrapText="1"/>
      <protection/>
    </xf>
    <xf numFmtId="0" fontId="65" fillId="0" borderId="10" xfId="0" applyFont="1" applyFill="1" applyBorder="1" applyAlignment="1" applyProtection="1">
      <alignment horizontal="center" vertical="center" wrapText="1" shrinkToFit="1"/>
      <protection/>
    </xf>
    <xf numFmtId="0" fontId="60" fillId="0" borderId="22" xfId="0" applyFont="1" applyFill="1" applyBorder="1" applyAlignment="1" applyProtection="1">
      <alignment horizontal="center" vertical="center" shrinkToFit="1"/>
      <protection/>
    </xf>
    <xf numFmtId="0" fontId="60" fillId="0" borderId="10" xfId="0" applyFont="1" applyFill="1" applyBorder="1" applyAlignment="1" applyProtection="1">
      <alignment horizontal="center" vertical="center" shrinkToFit="1"/>
      <protection/>
    </xf>
    <xf numFmtId="0" fontId="60" fillId="0" borderId="10" xfId="0" applyFont="1" applyFill="1" applyBorder="1" applyAlignment="1" applyProtection="1">
      <alignment horizontal="center" vertical="center"/>
      <protection/>
    </xf>
    <xf numFmtId="0" fontId="59" fillId="0" borderId="35" xfId="0" applyFont="1" applyFill="1" applyBorder="1" applyAlignment="1" applyProtection="1">
      <alignment horizontal="center" vertical="center"/>
      <protection/>
    </xf>
    <xf numFmtId="0" fontId="59" fillId="0" borderId="36" xfId="0" applyFont="1" applyFill="1" applyBorder="1" applyAlignment="1" applyProtection="1">
      <alignment horizontal="center" vertical="center"/>
      <protection/>
    </xf>
    <xf numFmtId="0" fontId="59" fillId="0" borderId="37" xfId="0" applyFont="1" applyFill="1" applyBorder="1" applyAlignment="1" applyProtection="1">
      <alignment horizontal="center" vertical="center"/>
      <protection/>
    </xf>
    <xf numFmtId="0" fontId="65" fillId="0" borderId="38" xfId="0" applyFont="1" applyFill="1" applyBorder="1" applyAlignment="1" applyProtection="1">
      <alignment horizontal="center" vertical="center" shrinkToFit="1"/>
      <protection/>
    </xf>
    <xf numFmtId="0" fontId="65" fillId="0" borderId="12" xfId="0" applyFont="1" applyFill="1" applyBorder="1" applyAlignment="1" applyProtection="1">
      <alignment horizontal="center" vertical="center" shrinkToFit="1"/>
      <protection/>
    </xf>
    <xf numFmtId="0" fontId="65" fillId="0" borderId="13" xfId="0" applyFont="1" applyFill="1" applyBorder="1" applyAlignment="1" applyProtection="1">
      <alignment horizontal="center" vertical="center" shrinkToFit="1"/>
      <protection/>
    </xf>
    <xf numFmtId="0" fontId="65" fillId="0" borderId="29" xfId="0" applyFont="1" applyFill="1" applyBorder="1" applyAlignment="1" applyProtection="1">
      <alignment horizontal="center" vertical="center" shrinkToFit="1"/>
      <protection/>
    </xf>
    <xf numFmtId="0" fontId="65" fillId="0" borderId="39" xfId="0" applyFont="1" applyFill="1" applyBorder="1" applyAlignment="1" applyProtection="1">
      <alignment horizontal="center" vertical="center" shrinkToFit="1"/>
      <protection/>
    </xf>
    <xf numFmtId="0" fontId="59" fillId="0" borderId="40" xfId="0" applyFont="1" applyFill="1" applyBorder="1" applyAlignment="1" applyProtection="1">
      <alignment horizontal="center" vertical="center"/>
      <protection/>
    </xf>
    <xf numFmtId="0" fontId="59" fillId="0" borderId="41" xfId="0"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protection/>
    </xf>
    <xf numFmtId="0" fontId="59" fillId="0" borderId="42" xfId="0" applyFont="1" applyFill="1" applyBorder="1" applyAlignment="1" applyProtection="1">
      <alignment horizontal="center" vertical="center"/>
      <protection/>
    </xf>
    <xf numFmtId="197" fontId="74" fillId="0" borderId="43" xfId="0" applyNumberFormat="1" applyFont="1" applyFill="1" applyBorder="1" applyAlignment="1" applyProtection="1">
      <alignment horizontal="center" vertical="center" shrinkToFit="1"/>
      <protection/>
    </xf>
    <xf numFmtId="197" fontId="74" fillId="0" borderId="44" xfId="0" applyNumberFormat="1" applyFont="1" applyFill="1" applyBorder="1" applyAlignment="1" applyProtection="1">
      <alignment horizontal="center" vertical="center" shrinkToFit="1"/>
      <protection/>
    </xf>
    <xf numFmtId="197" fontId="74" fillId="0" borderId="45" xfId="0" applyNumberFormat="1" applyFont="1" applyFill="1" applyBorder="1" applyAlignment="1" applyProtection="1">
      <alignment horizontal="center" vertical="center" shrinkToFit="1"/>
      <protection/>
    </xf>
    <xf numFmtId="197" fontId="74" fillId="0" borderId="43" xfId="0" applyNumberFormat="1" applyFont="1" applyFill="1" applyBorder="1" applyAlignment="1" applyProtection="1">
      <alignment horizontal="center" vertical="center" shrinkToFit="1"/>
      <protection locked="0"/>
    </xf>
    <xf numFmtId="197" fontId="74" fillId="0" borderId="44" xfId="0" applyNumberFormat="1" applyFont="1" applyFill="1" applyBorder="1" applyAlignment="1" applyProtection="1">
      <alignment horizontal="center" vertical="center" shrinkToFit="1"/>
      <protection locked="0"/>
    </xf>
    <xf numFmtId="197" fontId="74" fillId="0" borderId="46" xfId="0" applyNumberFormat="1" applyFont="1" applyFill="1" applyBorder="1" applyAlignment="1" applyProtection="1">
      <alignment horizontal="center" vertical="center" shrinkToFit="1"/>
      <protection locked="0"/>
    </xf>
    <xf numFmtId="0" fontId="4" fillId="0" borderId="25" xfId="0" applyFont="1" applyFill="1" applyBorder="1" applyAlignment="1" applyProtection="1">
      <alignment vertical="center" wrapText="1"/>
      <protection/>
    </xf>
    <xf numFmtId="0" fontId="63" fillId="0" borderId="26" xfId="0" applyFont="1" applyFill="1" applyBorder="1" applyAlignment="1" applyProtection="1">
      <alignment vertical="center" wrapText="1" shrinkToFit="1"/>
      <protection/>
    </xf>
    <xf numFmtId="0" fontId="63" fillId="0" borderId="26" xfId="0" applyFont="1" applyFill="1" applyBorder="1" applyAlignment="1" applyProtection="1">
      <alignment vertical="center" shrinkToFit="1"/>
      <protection/>
    </xf>
    <xf numFmtId="0" fontId="0" fillId="0" borderId="26" xfId="0" applyFont="1" applyFill="1" applyBorder="1" applyAlignment="1" applyProtection="1">
      <alignment vertical="center" shrinkToFit="1"/>
      <protection/>
    </xf>
    <xf numFmtId="0" fontId="1" fillId="0" borderId="27" xfId="0" applyFont="1" applyFill="1" applyBorder="1" applyAlignment="1" applyProtection="1">
      <alignment vertical="center" shrinkToFit="1"/>
      <protection/>
    </xf>
    <xf numFmtId="0" fontId="17" fillId="0" borderId="27" xfId="0" applyFont="1" applyFill="1" applyBorder="1" applyAlignment="1" applyProtection="1">
      <alignment vertical="center" shrinkToFit="1"/>
      <protection/>
    </xf>
    <xf numFmtId="0" fontId="4" fillId="0" borderId="27" xfId="0" applyFont="1" applyFill="1" applyBorder="1" applyAlignment="1" applyProtection="1">
      <alignment vertical="center" shrinkToFit="1"/>
      <protection/>
    </xf>
    <xf numFmtId="0" fontId="63" fillId="0" borderId="27" xfId="0" applyFont="1" applyFill="1" applyBorder="1" applyAlignment="1" applyProtection="1">
      <alignment vertical="center" shrinkToFit="1"/>
      <protection/>
    </xf>
    <xf numFmtId="0" fontId="75" fillId="0" borderId="29" xfId="0" applyFont="1" applyFill="1" applyBorder="1" applyAlignment="1" applyProtection="1">
      <alignment horizontal="center" vertical="center"/>
      <protection/>
    </xf>
    <xf numFmtId="0" fontId="75" fillId="0" borderId="12" xfId="0" applyFont="1" applyFill="1" applyBorder="1" applyAlignment="1" applyProtection="1">
      <alignment horizontal="center" vertical="center"/>
      <protection/>
    </xf>
    <xf numFmtId="0" fontId="75" fillId="0" borderId="13" xfId="0" applyFont="1" applyFill="1" applyBorder="1" applyAlignment="1" applyProtection="1">
      <alignment horizontal="center" vertical="center"/>
      <protection/>
    </xf>
    <xf numFmtId="0" fontId="5" fillId="0" borderId="0" xfId="0" applyNumberFormat="1" applyFont="1" applyFill="1" applyAlignment="1" applyProtection="1">
      <alignment vertical="center"/>
      <protection/>
    </xf>
    <xf numFmtId="0" fontId="72" fillId="0" borderId="0" xfId="0" applyNumberFormat="1" applyFont="1" applyFill="1" applyAlignment="1" applyProtection="1">
      <alignment vertical="center"/>
      <protection/>
    </xf>
    <xf numFmtId="0" fontId="65" fillId="0" borderId="10" xfId="0" applyFont="1" applyFill="1" applyBorder="1" applyAlignment="1" applyProtection="1">
      <alignment horizontal="center" vertical="center" textRotation="255"/>
      <protection/>
    </xf>
    <xf numFmtId="0" fontId="65" fillId="0" borderId="10" xfId="0" applyFont="1" applyFill="1" applyBorder="1" applyAlignment="1" applyProtection="1">
      <alignment horizontal="left" vertical="center" shrinkToFit="1"/>
      <protection/>
    </xf>
    <xf numFmtId="0" fontId="65" fillId="0" borderId="10" xfId="0" applyFont="1" applyFill="1" applyBorder="1" applyAlignment="1" applyProtection="1">
      <alignment horizontal="center" vertical="center" shrinkToFit="1"/>
      <protection locked="0"/>
    </xf>
    <xf numFmtId="0" fontId="65" fillId="0" borderId="29" xfId="0" applyFont="1" applyFill="1" applyBorder="1" applyAlignment="1" applyProtection="1">
      <alignment vertical="center" shrinkToFit="1"/>
      <protection locked="0"/>
    </xf>
    <xf numFmtId="0" fontId="65" fillId="0" borderId="12" xfId="0" applyFont="1" applyFill="1" applyBorder="1" applyAlignment="1" applyProtection="1">
      <alignment vertical="center" shrinkToFit="1"/>
      <protection locked="0"/>
    </xf>
    <xf numFmtId="0" fontId="65" fillId="0" borderId="13" xfId="0" applyFont="1" applyFill="1" applyBorder="1" applyAlignment="1" applyProtection="1">
      <alignment vertical="center" shrinkToFit="1"/>
      <protection locked="0"/>
    </xf>
    <xf numFmtId="49" fontId="65" fillId="0" borderId="29" xfId="0" applyNumberFormat="1" applyFont="1" applyFill="1" applyBorder="1" applyAlignment="1" applyProtection="1">
      <alignment horizontal="center" vertical="center" shrinkToFit="1"/>
      <protection locked="0"/>
    </xf>
    <xf numFmtId="49" fontId="65" fillId="0" borderId="12" xfId="0" applyNumberFormat="1" applyFont="1" applyFill="1" applyBorder="1" applyAlignment="1" applyProtection="1">
      <alignment horizontal="center" vertical="center" shrinkToFit="1"/>
      <protection locked="0"/>
    </xf>
    <xf numFmtId="49" fontId="65" fillId="0" borderId="13" xfId="0" applyNumberFormat="1" applyFont="1" applyFill="1" applyBorder="1" applyAlignment="1" applyProtection="1">
      <alignment horizontal="center" vertical="center" shrinkToFit="1"/>
      <protection locked="0"/>
    </xf>
    <xf numFmtId="0" fontId="65" fillId="0" borderId="29" xfId="0" applyNumberFormat="1" applyFont="1" applyFill="1" applyBorder="1" applyAlignment="1" applyProtection="1">
      <alignment horizontal="center" vertical="center" shrinkToFit="1"/>
      <protection/>
    </xf>
    <xf numFmtId="0" fontId="65" fillId="0" borderId="12" xfId="0" applyNumberFormat="1" applyFont="1" applyFill="1" applyBorder="1" applyAlignment="1" applyProtection="1">
      <alignment horizontal="center" vertical="center" shrinkToFit="1"/>
      <protection/>
    </xf>
    <xf numFmtId="0" fontId="65" fillId="0" borderId="13" xfId="0" applyNumberFormat="1" applyFont="1" applyFill="1" applyBorder="1" applyAlignment="1" applyProtection="1">
      <alignment horizontal="center" vertical="center" shrinkToFit="1"/>
      <protection/>
    </xf>
    <xf numFmtId="49" fontId="46" fillId="0" borderId="29" xfId="43" applyNumberFormat="1" applyFill="1" applyBorder="1" applyAlignment="1" applyProtection="1">
      <alignment vertical="center" shrinkToFit="1"/>
      <protection locked="0"/>
    </xf>
    <xf numFmtId="49" fontId="76" fillId="0" borderId="12" xfId="0" applyNumberFormat="1" applyFont="1" applyFill="1" applyBorder="1" applyAlignment="1" applyProtection="1">
      <alignment vertical="center" shrinkToFit="1"/>
      <protection locked="0"/>
    </xf>
    <xf numFmtId="49" fontId="76" fillId="0" borderId="13" xfId="0" applyNumberFormat="1" applyFont="1" applyFill="1" applyBorder="1" applyAlignment="1" applyProtection="1">
      <alignment vertical="center" shrinkToFit="1"/>
      <protection locked="0"/>
    </xf>
    <xf numFmtId="49" fontId="65" fillId="0" borderId="10" xfId="0" applyNumberFormat="1" applyFont="1" applyFill="1" applyBorder="1" applyAlignment="1" applyProtection="1">
      <alignment horizontal="center" vertical="center" shrinkToFit="1"/>
      <protection locked="0"/>
    </xf>
    <xf numFmtId="14" fontId="65" fillId="0" borderId="29" xfId="0" applyNumberFormat="1" applyFont="1" applyFill="1" applyBorder="1" applyAlignment="1" applyProtection="1">
      <alignment horizontal="center" vertical="center" shrinkToFit="1"/>
      <protection locked="0"/>
    </xf>
    <xf numFmtId="14" fontId="65" fillId="0" borderId="12" xfId="0" applyNumberFormat="1" applyFont="1" applyFill="1" applyBorder="1" applyAlignment="1" applyProtection="1">
      <alignment horizontal="center" vertical="center" shrinkToFit="1"/>
      <protection locked="0"/>
    </xf>
    <xf numFmtId="14" fontId="65" fillId="0" borderId="13" xfId="0" applyNumberFormat="1" applyFont="1" applyFill="1" applyBorder="1" applyAlignment="1" applyProtection="1">
      <alignment horizontal="center" vertical="center" shrinkToFit="1"/>
      <protection locked="0"/>
    </xf>
    <xf numFmtId="191" fontId="70" fillId="0" borderId="30" xfId="0" applyNumberFormat="1" applyFont="1" applyFill="1" applyBorder="1" applyAlignment="1" applyProtection="1">
      <alignment horizontal="center" vertical="center"/>
      <protection/>
    </xf>
    <xf numFmtId="191" fontId="70" fillId="0" borderId="24" xfId="0" applyNumberFormat="1" applyFont="1" applyFill="1" applyBorder="1" applyAlignment="1" applyProtection="1">
      <alignment horizontal="center" vertical="center"/>
      <protection/>
    </xf>
    <xf numFmtId="191" fontId="70" fillId="0" borderId="31" xfId="0" applyNumberFormat="1" applyFont="1" applyFill="1" applyBorder="1" applyAlignment="1" applyProtection="1">
      <alignment horizontal="center" vertical="center"/>
      <protection/>
    </xf>
    <xf numFmtId="191" fontId="70" fillId="0" borderId="11" xfId="0" applyNumberFormat="1" applyFont="1" applyFill="1" applyBorder="1" applyAlignment="1" applyProtection="1">
      <alignment horizontal="center" vertical="center"/>
      <protection/>
    </xf>
    <xf numFmtId="191" fontId="70" fillId="0" borderId="0" xfId="0" applyNumberFormat="1" applyFont="1" applyFill="1" applyBorder="1" applyAlignment="1" applyProtection="1">
      <alignment horizontal="center" vertical="center"/>
      <protection/>
    </xf>
    <xf numFmtId="191" fontId="70" fillId="0" borderId="34" xfId="0" applyNumberFormat="1" applyFont="1" applyFill="1" applyBorder="1" applyAlignment="1" applyProtection="1">
      <alignment horizontal="center" vertical="center"/>
      <protection/>
    </xf>
    <xf numFmtId="191" fontId="70" fillId="0" borderId="32" xfId="0" applyNumberFormat="1" applyFont="1" applyFill="1" applyBorder="1" applyAlignment="1" applyProtection="1">
      <alignment horizontal="center" vertical="center"/>
      <protection/>
    </xf>
    <xf numFmtId="191" fontId="70" fillId="0" borderId="28" xfId="0" applyNumberFormat="1" applyFont="1" applyFill="1" applyBorder="1" applyAlignment="1" applyProtection="1">
      <alignment horizontal="center" vertical="center"/>
      <protection/>
    </xf>
    <xf numFmtId="191" fontId="70" fillId="0" borderId="33" xfId="0" applyNumberFormat="1" applyFont="1" applyFill="1" applyBorder="1" applyAlignment="1" applyProtection="1">
      <alignment horizontal="center" vertical="center"/>
      <protection/>
    </xf>
    <xf numFmtId="0" fontId="77" fillId="0" borderId="30" xfId="0" applyFont="1" applyFill="1" applyBorder="1" applyAlignment="1" applyProtection="1">
      <alignment horizontal="center" vertical="center" shrinkToFit="1"/>
      <protection/>
    </xf>
    <xf numFmtId="0" fontId="77" fillId="0" borderId="24" xfId="0" applyFont="1" applyFill="1" applyBorder="1" applyAlignment="1" applyProtection="1">
      <alignment horizontal="center" vertical="center" shrinkToFit="1"/>
      <protection/>
    </xf>
    <xf numFmtId="0" fontId="77" fillId="0" borderId="31" xfId="0" applyFont="1" applyFill="1" applyBorder="1" applyAlignment="1" applyProtection="1">
      <alignment horizontal="center" vertical="center" shrinkToFit="1"/>
      <protection/>
    </xf>
    <xf numFmtId="0" fontId="77" fillId="0" borderId="11" xfId="0" applyFont="1" applyFill="1" applyBorder="1" applyAlignment="1" applyProtection="1">
      <alignment horizontal="center" vertical="center" shrinkToFit="1"/>
      <protection/>
    </xf>
    <xf numFmtId="0" fontId="77" fillId="0" borderId="0" xfId="0" applyFont="1" applyFill="1" applyBorder="1" applyAlignment="1" applyProtection="1">
      <alignment horizontal="center" vertical="center" shrinkToFit="1"/>
      <protection/>
    </xf>
    <xf numFmtId="0" fontId="77" fillId="0" borderId="34" xfId="0" applyFont="1" applyFill="1" applyBorder="1" applyAlignment="1" applyProtection="1">
      <alignment horizontal="center" vertical="center" shrinkToFit="1"/>
      <protection/>
    </xf>
    <xf numFmtId="0" fontId="77" fillId="0" borderId="32" xfId="0" applyFont="1" applyFill="1" applyBorder="1" applyAlignment="1" applyProtection="1">
      <alignment horizontal="center" vertical="center" shrinkToFit="1"/>
      <protection/>
    </xf>
    <xf numFmtId="0" fontId="77" fillId="0" borderId="28" xfId="0" applyFont="1" applyFill="1" applyBorder="1" applyAlignment="1" applyProtection="1">
      <alignment horizontal="center" vertical="center" shrinkToFit="1"/>
      <protection/>
    </xf>
    <xf numFmtId="0" fontId="77" fillId="0" borderId="33" xfId="0" applyFont="1" applyFill="1" applyBorder="1" applyAlignment="1" applyProtection="1">
      <alignment horizontal="center" vertical="center" shrinkToFit="1"/>
      <protection/>
    </xf>
    <xf numFmtId="0" fontId="8" fillId="0" borderId="10"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shrinkToFit="1"/>
      <protection/>
    </xf>
    <xf numFmtId="0" fontId="60" fillId="0" borderId="0" xfId="0" applyFont="1" applyFill="1" applyBorder="1" applyAlignment="1" applyProtection="1">
      <alignment horizontal="center" vertical="center" shrinkToFit="1"/>
      <protection/>
    </xf>
    <xf numFmtId="0" fontId="60" fillId="0" borderId="34" xfId="0" applyFont="1" applyFill="1" applyBorder="1" applyAlignment="1" applyProtection="1">
      <alignment horizontal="center" vertical="center" shrinkToFit="1"/>
      <protection/>
    </xf>
    <xf numFmtId="0" fontId="60" fillId="0" borderId="32" xfId="0" applyFont="1" applyFill="1" applyBorder="1" applyAlignment="1" applyProtection="1">
      <alignment horizontal="center" vertical="center" shrinkToFit="1"/>
      <protection/>
    </xf>
    <xf numFmtId="0" fontId="60" fillId="0" borderId="28" xfId="0" applyFont="1" applyFill="1" applyBorder="1" applyAlignment="1" applyProtection="1">
      <alignment horizontal="center" vertical="center" shrinkToFit="1"/>
      <protection/>
    </xf>
    <xf numFmtId="0" fontId="60" fillId="0" borderId="33" xfId="0" applyFont="1" applyFill="1" applyBorder="1" applyAlignment="1" applyProtection="1">
      <alignment horizontal="center" vertical="center" shrinkToFit="1"/>
      <protection/>
    </xf>
    <xf numFmtId="0" fontId="63" fillId="0" borderId="30" xfId="0" applyFont="1" applyFill="1" applyBorder="1" applyAlignment="1" applyProtection="1">
      <alignment horizontal="center" vertical="center"/>
      <protection/>
    </xf>
    <xf numFmtId="0" fontId="63" fillId="0" borderId="24" xfId="0" applyFont="1" applyFill="1" applyBorder="1" applyAlignment="1" applyProtection="1">
      <alignment horizontal="center" vertical="center"/>
      <protection/>
    </xf>
    <xf numFmtId="0" fontId="63" fillId="0" borderId="31" xfId="0" applyFont="1" applyFill="1" applyBorder="1" applyAlignment="1" applyProtection="1">
      <alignment horizontal="center" vertical="center"/>
      <protection/>
    </xf>
    <xf numFmtId="0" fontId="63" fillId="0" borderId="11"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protection/>
    </xf>
    <xf numFmtId="0" fontId="63" fillId="0" borderId="34" xfId="0" applyFont="1" applyFill="1" applyBorder="1" applyAlignment="1" applyProtection="1">
      <alignment horizontal="center" vertical="center"/>
      <protection/>
    </xf>
    <xf numFmtId="0" fontId="77" fillId="0" borderId="11" xfId="0" applyFont="1" applyFill="1" applyBorder="1" applyAlignment="1" applyProtection="1">
      <alignment horizontal="center" vertical="center" textRotation="255"/>
      <protection/>
    </xf>
    <xf numFmtId="0" fontId="77" fillId="0" borderId="34" xfId="0" applyFont="1" applyFill="1" applyBorder="1" applyAlignment="1" applyProtection="1">
      <alignment horizontal="center" vertical="center" textRotation="255"/>
      <protection/>
    </xf>
    <xf numFmtId="0" fontId="77" fillId="0" borderId="32" xfId="0" applyFont="1" applyFill="1" applyBorder="1" applyAlignment="1" applyProtection="1">
      <alignment horizontal="center" vertical="center" textRotation="255"/>
      <protection/>
    </xf>
    <xf numFmtId="0" fontId="77" fillId="0" borderId="33" xfId="0" applyFont="1" applyFill="1" applyBorder="1" applyAlignment="1" applyProtection="1">
      <alignment horizontal="center" vertical="center" textRotation="255"/>
      <protection/>
    </xf>
    <xf numFmtId="0" fontId="77" fillId="0" borderId="47" xfId="0" applyFont="1" applyFill="1" applyBorder="1" applyAlignment="1" applyProtection="1">
      <alignment horizontal="center" vertical="center"/>
      <protection/>
    </xf>
    <xf numFmtId="0" fontId="77" fillId="0" borderId="48" xfId="0" applyFont="1" applyFill="1" applyBorder="1" applyAlignment="1" applyProtection="1">
      <alignment horizontal="center" vertical="center"/>
      <protection/>
    </xf>
    <xf numFmtId="0" fontId="77" fillId="0" borderId="49" xfId="0" applyFont="1" applyFill="1" applyBorder="1" applyAlignment="1" applyProtection="1">
      <alignment horizontal="center" vertical="center"/>
      <protection/>
    </xf>
    <xf numFmtId="0" fontId="77" fillId="0" borderId="50" xfId="0" applyFont="1" applyFill="1" applyBorder="1" applyAlignment="1" applyProtection="1">
      <alignment horizontal="center" vertical="center"/>
      <protection/>
    </xf>
    <xf numFmtId="0" fontId="77" fillId="0" borderId="51" xfId="0" applyFont="1" applyFill="1" applyBorder="1" applyAlignment="1" applyProtection="1">
      <alignment horizontal="center" vertical="center"/>
      <protection/>
    </xf>
    <xf numFmtId="0" fontId="77" fillId="0" borderId="52" xfId="0" applyFont="1" applyFill="1" applyBorder="1" applyAlignment="1" applyProtection="1">
      <alignment horizontal="center" vertical="center"/>
      <protection/>
    </xf>
    <xf numFmtId="0" fontId="77" fillId="0" borderId="53" xfId="0" applyFont="1" applyFill="1" applyBorder="1" applyAlignment="1" applyProtection="1">
      <alignment horizontal="center" vertical="center"/>
      <protection/>
    </xf>
    <xf numFmtId="0" fontId="77" fillId="0" borderId="54" xfId="0" applyFont="1" applyFill="1" applyBorder="1" applyAlignment="1" applyProtection="1">
      <alignment horizontal="center" vertical="center"/>
      <protection/>
    </xf>
    <xf numFmtId="0" fontId="77" fillId="0" borderId="55" xfId="0" applyFont="1" applyFill="1" applyBorder="1" applyAlignment="1" applyProtection="1">
      <alignment horizontal="center" vertical="center"/>
      <protection/>
    </xf>
    <xf numFmtId="191" fontId="59" fillId="0" borderId="56" xfId="0" applyNumberFormat="1" applyFont="1" applyFill="1" applyBorder="1" applyAlignment="1" applyProtection="1">
      <alignment horizontal="center" vertical="center"/>
      <protection locked="0"/>
    </xf>
    <xf numFmtId="191" fontId="59" fillId="0" borderId="57" xfId="0" applyNumberFormat="1" applyFont="1" applyFill="1" applyBorder="1" applyAlignment="1" applyProtection="1">
      <alignment horizontal="center" vertical="center"/>
      <protection locked="0"/>
    </xf>
    <xf numFmtId="191" fontId="59" fillId="0" borderId="58" xfId="0" applyNumberFormat="1" applyFont="1" applyFill="1" applyBorder="1" applyAlignment="1" applyProtection="1">
      <alignment horizontal="center" vertical="center"/>
      <protection locked="0"/>
    </xf>
    <xf numFmtId="191" fontId="59" fillId="0" borderId="47" xfId="0" applyNumberFormat="1" applyFont="1" applyFill="1" applyBorder="1" applyAlignment="1" applyProtection="1">
      <alignment horizontal="center" vertical="center"/>
      <protection locked="0"/>
    </xf>
    <xf numFmtId="191" fontId="59" fillId="0" borderId="48" xfId="0" applyNumberFormat="1" applyFont="1" applyFill="1" applyBorder="1" applyAlignment="1" applyProtection="1">
      <alignment horizontal="center" vertical="center"/>
      <protection locked="0"/>
    </xf>
    <xf numFmtId="191" fontId="59" fillId="0" borderId="49" xfId="0" applyNumberFormat="1" applyFont="1" applyFill="1" applyBorder="1" applyAlignment="1" applyProtection="1">
      <alignment horizontal="center" vertical="center"/>
      <protection locked="0"/>
    </xf>
    <xf numFmtId="191" fontId="59" fillId="0" borderId="50" xfId="0" applyNumberFormat="1" applyFont="1" applyFill="1" applyBorder="1" applyAlignment="1" applyProtection="1">
      <alignment horizontal="center" vertical="center"/>
      <protection locked="0"/>
    </xf>
    <xf numFmtId="191" fontId="59" fillId="0" borderId="51" xfId="0" applyNumberFormat="1" applyFont="1" applyFill="1" applyBorder="1" applyAlignment="1" applyProtection="1">
      <alignment horizontal="center" vertical="center"/>
      <protection locked="0"/>
    </xf>
    <xf numFmtId="191" fontId="59" fillId="0" borderId="52" xfId="0" applyNumberFormat="1" applyFont="1" applyFill="1" applyBorder="1" applyAlignment="1" applyProtection="1">
      <alignment horizontal="center" vertical="center"/>
      <protection locked="0"/>
    </xf>
    <xf numFmtId="191" fontId="59" fillId="0" borderId="53" xfId="0" applyNumberFormat="1" applyFont="1" applyFill="1" applyBorder="1" applyAlignment="1" applyProtection="1">
      <alignment horizontal="center" vertical="center"/>
      <protection locked="0"/>
    </xf>
    <xf numFmtId="191" fontId="59" fillId="0" borderId="54" xfId="0" applyNumberFormat="1" applyFont="1" applyFill="1" applyBorder="1" applyAlignment="1" applyProtection="1">
      <alignment horizontal="center" vertical="center"/>
      <protection locked="0"/>
    </xf>
    <xf numFmtId="191" fontId="59" fillId="0" borderId="55" xfId="0" applyNumberFormat="1" applyFont="1" applyFill="1" applyBorder="1" applyAlignment="1" applyProtection="1">
      <alignment horizontal="center" vertical="center"/>
      <protection locked="0"/>
    </xf>
    <xf numFmtId="0" fontId="77" fillId="0" borderId="30" xfId="0" applyFont="1" applyFill="1" applyBorder="1" applyAlignment="1" applyProtection="1">
      <alignment horizontal="center" vertical="center"/>
      <protection/>
    </xf>
    <xf numFmtId="0" fontId="77" fillId="0" borderId="24" xfId="0" applyFont="1" applyFill="1" applyBorder="1" applyAlignment="1" applyProtection="1">
      <alignment horizontal="center" vertical="center"/>
      <protection/>
    </xf>
    <xf numFmtId="0" fontId="77" fillId="0" borderId="31" xfId="0" applyFont="1" applyFill="1" applyBorder="1" applyAlignment="1" applyProtection="1">
      <alignment horizontal="center" vertical="center"/>
      <protection/>
    </xf>
    <xf numFmtId="0" fontId="77" fillId="0" borderId="11" xfId="0" applyFont="1" applyFill="1" applyBorder="1" applyAlignment="1" applyProtection="1">
      <alignment horizontal="center" vertical="center"/>
      <protection/>
    </xf>
    <xf numFmtId="0" fontId="77" fillId="0" borderId="0" xfId="0" applyFont="1" applyFill="1" applyBorder="1" applyAlignment="1" applyProtection="1">
      <alignment horizontal="center" vertical="center"/>
      <protection/>
    </xf>
    <xf numFmtId="0" fontId="77" fillId="0" borderId="34" xfId="0" applyFont="1" applyFill="1" applyBorder="1" applyAlignment="1" applyProtection="1">
      <alignment horizontal="center" vertical="center"/>
      <protection/>
    </xf>
    <xf numFmtId="0" fontId="77" fillId="0" borderId="32" xfId="0" applyFont="1" applyFill="1" applyBorder="1" applyAlignment="1" applyProtection="1">
      <alignment horizontal="center" vertical="center"/>
      <protection/>
    </xf>
    <xf numFmtId="0" fontId="77" fillId="0" borderId="28" xfId="0" applyFont="1" applyFill="1" applyBorder="1" applyAlignment="1" applyProtection="1">
      <alignment horizontal="center" vertical="center"/>
      <protection/>
    </xf>
    <xf numFmtId="0" fontId="77" fillId="0" borderId="33" xfId="0" applyFont="1" applyFill="1" applyBorder="1" applyAlignment="1" applyProtection="1">
      <alignment horizontal="center" vertical="center"/>
      <protection/>
    </xf>
    <xf numFmtId="191" fontId="59" fillId="0" borderId="10" xfId="0" applyNumberFormat="1" applyFont="1" applyFill="1" applyBorder="1" applyAlignment="1" applyProtection="1">
      <alignment horizontal="center" vertical="center"/>
      <protection locked="0"/>
    </xf>
    <xf numFmtId="191" fontId="59" fillId="0" borderId="30" xfId="0" applyNumberFormat="1" applyFont="1" applyFill="1" applyBorder="1" applyAlignment="1" applyProtection="1">
      <alignment horizontal="center" vertical="center"/>
      <protection locked="0"/>
    </xf>
    <xf numFmtId="191" fontId="59" fillId="0" borderId="24" xfId="0" applyNumberFormat="1" applyFont="1" applyFill="1" applyBorder="1" applyAlignment="1" applyProtection="1">
      <alignment horizontal="center" vertical="center"/>
      <protection locked="0"/>
    </xf>
    <xf numFmtId="191" fontId="59" fillId="0" borderId="31" xfId="0" applyNumberFormat="1" applyFont="1" applyFill="1" applyBorder="1" applyAlignment="1" applyProtection="1">
      <alignment horizontal="center" vertical="center"/>
      <protection locked="0"/>
    </xf>
    <xf numFmtId="191" fontId="59" fillId="0" borderId="11" xfId="0" applyNumberFormat="1" applyFont="1" applyFill="1" applyBorder="1" applyAlignment="1" applyProtection="1">
      <alignment horizontal="center" vertical="center"/>
      <protection locked="0"/>
    </xf>
    <xf numFmtId="191" fontId="59" fillId="0" borderId="0" xfId="0" applyNumberFormat="1" applyFont="1" applyFill="1" applyBorder="1" applyAlignment="1" applyProtection="1">
      <alignment horizontal="center" vertical="center"/>
      <protection locked="0"/>
    </xf>
    <xf numFmtId="191" fontId="59" fillId="0" borderId="34" xfId="0" applyNumberFormat="1" applyFont="1" applyFill="1" applyBorder="1" applyAlignment="1" applyProtection="1">
      <alignment horizontal="center" vertical="center"/>
      <protection locked="0"/>
    </xf>
    <xf numFmtId="191" fontId="59" fillId="0" borderId="32" xfId="0" applyNumberFormat="1" applyFont="1" applyFill="1" applyBorder="1" applyAlignment="1" applyProtection="1">
      <alignment horizontal="center" vertical="center"/>
      <protection locked="0"/>
    </xf>
    <xf numFmtId="191" fontId="59" fillId="0" borderId="28" xfId="0" applyNumberFormat="1" applyFont="1" applyFill="1" applyBorder="1" applyAlignment="1" applyProtection="1">
      <alignment horizontal="center" vertical="center"/>
      <protection locked="0"/>
    </xf>
    <xf numFmtId="191" fontId="59" fillId="0" borderId="33" xfId="0" applyNumberFormat="1" applyFont="1" applyFill="1" applyBorder="1" applyAlignment="1" applyProtection="1">
      <alignment horizontal="center" vertical="center"/>
      <protection locked="0"/>
    </xf>
    <xf numFmtId="191" fontId="59" fillId="0" borderId="56" xfId="0" applyNumberFormat="1" applyFont="1" applyFill="1" applyBorder="1" applyAlignment="1" applyProtection="1">
      <alignment horizontal="center" vertical="center"/>
      <protection/>
    </xf>
    <xf numFmtId="191" fontId="59" fillId="0" borderId="57" xfId="0" applyNumberFormat="1" applyFont="1" applyFill="1" applyBorder="1" applyAlignment="1" applyProtection="1">
      <alignment horizontal="center" vertical="center"/>
      <protection/>
    </xf>
    <xf numFmtId="191" fontId="59" fillId="0" borderId="58" xfId="0" applyNumberFormat="1" applyFont="1" applyFill="1" applyBorder="1" applyAlignment="1" applyProtection="1">
      <alignment horizontal="center" vertical="center"/>
      <protection/>
    </xf>
    <xf numFmtId="0" fontId="75" fillId="0" borderId="59" xfId="0" applyFont="1" applyFill="1" applyBorder="1" applyAlignment="1" applyProtection="1">
      <alignment horizontal="center" vertical="center" wrapText="1"/>
      <protection/>
    </xf>
    <xf numFmtId="0" fontId="75" fillId="0" borderId="60" xfId="0" applyFont="1" applyFill="1" applyBorder="1" applyAlignment="1" applyProtection="1">
      <alignment horizontal="center" vertical="center"/>
      <protection/>
    </xf>
    <xf numFmtId="0" fontId="75" fillId="0" borderId="61" xfId="0" applyFont="1" applyFill="1" applyBorder="1" applyAlignment="1" applyProtection="1">
      <alignment horizontal="center" vertical="center"/>
      <protection/>
    </xf>
    <xf numFmtId="0" fontId="75" fillId="0" borderId="50" xfId="0" applyFont="1" applyFill="1" applyBorder="1" applyAlignment="1" applyProtection="1">
      <alignment horizontal="center" vertical="center"/>
      <protection/>
    </xf>
    <xf numFmtId="0" fontId="75" fillId="0" borderId="51" xfId="0" applyFont="1" applyFill="1" applyBorder="1" applyAlignment="1" applyProtection="1">
      <alignment horizontal="center" vertical="center"/>
      <protection/>
    </xf>
    <xf numFmtId="0" fontId="75" fillId="0" borderId="52" xfId="0" applyFont="1" applyFill="1" applyBorder="1" applyAlignment="1" applyProtection="1">
      <alignment horizontal="center" vertical="center"/>
      <protection/>
    </xf>
    <xf numFmtId="0" fontId="75" fillId="0" borderId="62" xfId="0" applyFont="1" applyFill="1" applyBorder="1" applyAlignment="1" applyProtection="1">
      <alignment horizontal="center" vertical="center"/>
      <protection/>
    </xf>
    <xf numFmtId="0" fontId="75" fillId="0" borderId="63" xfId="0" applyFont="1" applyFill="1" applyBorder="1" applyAlignment="1" applyProtection="1">
      <alignment horizontal="center" vertical="center"/>
      <protection/>
    </xf>
    <xf numFmtId="0" fontId="75" fillId="0" borderId="64" xfId="0" applyFont="1" applyFill="1" applyBorder="1" applyAlignment="1" applyProtection="1">
      <alignment horizontal="center" vertical="center"/>
      <protection/>
    </xf>
    <xf numFmtId="191" fontId="59" fillId="0" borderId="65" xfId="0" applyNumberFormat="1" applyFont="1" applyFill="1" applyBorder="1" applyAlignment="1" applyProtection="1">
      <alignment horizontal="center" vertical="center"/>
      <protection locked="0"/>
    </xf>
    <xf numFmtId="191" fontId="59" fillId="0" borderId="66" xfId="0" applyNumberFormat="1" applyFont="1" applyFill="1" applyBorder="1" applyAlignment="1" applyProtection="1">
      <alignment horizontal="center" vertical="center"/>
      <protection locked="0"/>
    </xf>
    <xf numFmtId="191" fontId="59" fillId="0" borderId="59" xfId="0" applyNumberFormat="1" applyFont="1" applyFill="1" applyBorder="1" applyAlignment="1" applyProtection="1">
      <alignment horizontal="center" vertical="center"/>
      <protection locked="0"/>
    </xf>
    <xf numFmtId="191" fontId="59" fillId="0" borderId="60" xfId="0" applyNumberFormat="1" applyFont="1" applyFill="1" applyBorder="1" applyAlignment="1" applyProtection="1">
      <alignment horizontal="center" vertical="center"/>
      <protection locked="0"/>
    </xf>
    <xf numFmtId="191" fontId="59" fillId="0" borderId="61" xfId="0" applyNumberFormat="1" applyFont="1" applyFill="1" applyBorder="1" applyAlignment="1" applyProtection="1">
      <alignment horizontal="center" vertical="center"/>
      <protection locked="0"/>
    </xf>
    <xf numFmtId="191" fontId="59" fillId="0" borderId="62" xfId="0" applyNumberFormat="1" applyFont="1" applyFill="1" applyBorder="1" applyAlignment="1" applyProtection="1">
      <alignment horizontal="center" vertical="center"/>
      <protection locked="0"/>
    </xf>
    <xf numFmtId="191" fontId="59" fillId="0" borderId="63" xfId="0" applyNumberFormat="1" applyFont="1" applyFill="1" applyBorder="1" applyAlignment="1" applyProtection="1">
      <alignment horizontal="center" vertical="center"/>
      <protection locked="0"/>
    </xf>
    <xf numFmtId="191" fontId="59" fillId="0" borderId="64" xfId="0" applyNumberFormat="1" applyFont="1" applyFill="1" applyBorder="1" applyAlignment="1" applyProtection="1">
      <alignment horizontal="center" vertical="center"/>
      <protection locked="0"/>
    </xf>
    <xf numFmtId="191" fontId="59" fillId="0" borderId="65" xfId="0" applyNumberFormat="1" applyFont="1" applyFill="1" applyBorder="1" applyAlignment="1" applyProtection="1">
      <alignment horizontal="center" vertical="center"/>
      <protection/>
    </xf>
    <xf numFmtId="191" fontId="59" fillId="0" borderId="66" xfId="0" applyNumberFormat="1"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wrapText="1"/>
      <protection/>
    </xf>
    <xf numFmtId="0" fontId="65" fillId="0" borderId="29" xfId="0" applyFont="1" applyFill="1" applyBorder="1" applyAlignment="1" applyProtection="1">
      <alignment horizontal="center" vertical="center" wrapText="1" shrinkToFit="1"/>
      <protection/>
    </xf>
    <xf numFmtId="0" fontId="65" fillId="0" borderId="30" xfId="0" applyFont="1" applyFill="1" applyBorder="1" applyAlignment="1" applyProtection="1">
      <alignment horizontal="center" vertical="center"/>
      <protection/>
    </xf>
    <xf numFmtId="0" fontId="65" fillId="0" borderId="67" xfId="0" applyFont="1" applyFill="1" applyBorder="1" applyAlignment="1" applyProtection="1">
      <alignment horizontal="center" vertical="center" shrinkToFit="1"/>
      <protection/>
    </xf>
    <xf numFmtId="0" fontId="65" fillId="0" borderId="22" xfId="0" applyFont="1" applyFill="1" applyBorder="1" applyAlignment="1" applyProtection="1">
      <alignment horizontal="center" vertical="center" shrinkToFit="1"/>
      <protection/>
    </xf>
    <xf numFmtId="191" fontId="59" fillId="0" borderId="10" xfId="0" applyNumberFormat="1" applyFont="1" applyFill="1" applyBorder="1" applyAlignment="1" applyProtection="1">
      <alignment horizontal="center" vertical="center" shrinkToFit="1"/>
      <protection locked="0"/>
    </xf>
    <xf numFmtId="191" fontId="59" fillId="0" borderId="67" xfId="0" applyNumberFormat="1" applyFont="1" applyFill="1" applyBorder="1" applyAlignment="1" applyProtection="1">
      <alignment horizontal="center" vertical="center" shrinkToFit="1"/>
      <protection locked="0"/>
    </xf>
    <xf numFmtId="0" fontId="65" fillId="0" borderId="30" xfId="0" applyFont="1" applyFill="1" applyBorder="1" applyAlignment="1" applyProtection="1">
      <alignment horizontal="center" vertical="center" wrapText="1" shrinkToFit="1"/>
      <protection/>
    </xf>
    <xf numFmtId="0" fontId="65" fillId="0" borderId="24" xfId="0" applyFont="1" applyFill="1" applyBorder="1" applyAlignment="1" applyProtection="1">
      <alignment horizontal="center" vertical="center" shrinkToFit="1"/>
      <protection/>
    </xf>
    <xf numFmtId="0" fontId="65" fillId="0" borderId="31" xfId="0" applyFont="1" applyFill="1" applyBorder="1" applyAlignment="1" applyProtection="1">
      <alignment horizontal="center" vertical="center" shrinkToFit="1"/>
      <protection/>
    </xf>
    <xf numFmtId="0" fontId="65" fillId="0" borderId="11" xfId="0" applyFont="1" applyFill="1" applyBorder="1" applyAlignment="1" applyProtection="1">
      <alignment horizontal="center" vertical="center" shrinkToFit="1"/>
      <protection/>
    </xf>
    <xf numFmtId="0" fontId="65" fillId="0" borderId="0" xfId="0" applyFont="1" applyFill="1" applyBorder="1" applyAlignment="1" applyProtection="1">
      <alignment horizontal="center" vertical="center" shrinkToFit="1"/>
      <protection/>
    </xf>
    <xf numFmtId="0" fontId="65" fillId="0" borderId="34" xfId="0" applyFont="1" applyFill="1" applyBorder="1" applyAlignment="1" applyProtection="1">
      <alignment horizontal="center" vertical="center" shrinkToFit="1"/>
      <protection/>
    </xf>
    <xf numFmtId="0" fontId="65" fillId="0" borderId="32" xfId="0" applyFont="1" applyFill="1" applyBorder="1" applyAlignment="1" applyProtection="1">
      <alignment horizontal="center" vertical="center" shrinkToFit="1"/>
      <protection/>
    </xf>
    <xf numFmtId="0" fontId="65" fillId="0" borderId="28" xfId="0" applyFont="1" applyFill="1" applyBorder="1" applyAlignment="1" applyProtection="1">
      <alignment horizontal="center" vertical="center" shrinkToFit="1"/>
      <protection/>
    </xf>
    <xf numFmtId="0" fontId="65" fillId="0" borderId="33" xfId="0" applyFont="1" applyFill="1" applyBorder="1" applyAlignment="1" applyProtection="1">
      <alignment horizontal="center" vertical="center" shrinkToFit="1"/>
      <protection/>
    </xf>
    <xf numFmtId="0" fontId="65" fillId="0" borderId="68" xfId="0" applyFont="1" applyFill="1" applyBorder="1" applyAlignment="1" applyProtection="1">
      <alignment horizontal="center" vertical="center" shrinkToFit="1"/>
      <protection/>
    </xf>
    <xf numFmtId="0" fontId="65" fillId="0" borderId="69" xfId="0" applyFont="1" applyFill="1" applyBorder="1" applyAlignment="1" applyProtection="1">
      <alignment horizontal="center" vertical="center" shrinkToFit="1"/>
      <protection/>
    </xf>
    <xf numFmtId="0" fontId="65" fillId="0" borderId="70" xfId="0" applyFont="1" applyFill="1" applyBorder="1" applyAlignment="1" applyProtection="1">
      <alignment horizontal="center" vertical="center" shrinkToFit="1"/>
      <protection/>
    </xf>
    <xf numFmtId="0" fontId="65" fillId="0" borderId="71" xfId="0" applyFont="1" applyFill="1" applyBorder="1" applyAlignment="1" applyProtection="1">
      <alignment horizontal="center" vertical="center" shrinkToFit="1"/>
      <protection/>
    </xf>
    <xf numFmtId="0" fontId="65" fillId="0" borderId="72" xfId="0" applyFont="1" applyFill="1" applyBorder="1" applyAlignment="1" applyProtection="1">
      <alignment horizontal="center" vertical="center" shrinkToFit="1"/>
      <protection/>
    </xf>
    <xf numFmtId="0" fontId="65" fillId="0" borderId="73" xfId="0" applyFont="1" applyFill="1" applyBorder="1" applyAlignment="1" applyProtection="1">
      <alignment horizontal="center" vertical="center" shrinkToFit="1"/>
      <protection/>
    </xf>
    <xf numFmtId="0" fontId="65" fillId="0" borderId="74" xfId="0" applyFont="1" applyFill="1" applyBorder="1" applyAlignment="1" applyProtection="1">
      <alignment horizontal="center" vertical="center" shrinkToFit="1"/>
      <protection/>
    </xf>
    <xf numFmtId="0" fontId="65" fillId="0" borderId="75" xfId="0" applyFont="1" applyFill="1" applyBorder="1" applyAlignment="1" applyProtection="1">
      <alignment horizontal="center" vertical="center" shrinkToFit="1"/>
      <protection/>
    </xf>
    <xf numFmtId="0" fontId="65" fillId="0" borderId="76" xfId="0" applyFont="1" applyFill="1" applyBorder="1" applyAlignment="1" applyProtection="1">
      <alignment horizontal="center" vertical="center" shrinkToFit="1"/>
      <protection/>
    </xf>
    <xf numFmtId="193" fontId="59" fillId="0" borderId="72" xfId="0" applyNumberFormat="1" applyFont="1" applyFill="1" applyBorder="1" applyAlignment="1" applyProtection="1">
      <alignment horizontal="center" vertical="center" shrinkToFit="1"/>
      <protection/>
    </xf>
    <xf numFmtId="193" fontId="59" fillId="0" borderId="73" xfId="0" applyNumberFormat="1" applyFont="1" applyFill="1" applyBorder="1" applyAlignment="1" applyProtection="1">
      <alignment horizontal="center" vertical="center" shrinkToFit="1"/>
      <protection/>
    </xf>
    <xf numFmtId="193" fontId="59" fillId="0" borderId="74" xfId="0" applyNumberFormat="1" applyFont="1" applyFill="1" applyBorder="1" applyAlignment="1" applyProtection="1">
      <alignment horizontal="center" vertical="center" shrinkToFit="1"/>
      <protection/>
    </xf>
    <xf numFmtId="193" fontId="59" fillId="0" borderId="75" xfId="0" applyNumberFormat="1" applyFont="1" applyFill="1" applyBorder="1" applyAlignment="1" applyProtection="1">
      <alignment horizontal="center" vertical="center" shrinkToFit="1"/>
      <protection/>
    </xf>
    <xf numFmtId="191" fontId="59" fillId="0" borderId="68" xfId="0" applyNumberFormat="1" applyFont="1" applyFill="1" applyBorder="1" applyAlignment="1" applyProtection="1">
      <alignment vertical="center" shrinkToFit="1"/>
      <protection locked="0"/>
    </xf>
    <xf numFmtId="191" fontId="59" fillId="0" borderId="69" xfId="0" applyNumberFormat="1" applyFont="1" applyFill="1" applyBorder="1" applyAlignment="1" applyProtection="1">
      <alignment vertical="center" shrinkToFit="1"/>
      <protection locked="0"/>
    </xf>
    <xf numFmtId="191" fontId="59" fillId="0" borderId="71" xfId="0" applyNumberFormat="1" applyFont="1" applyFill="1" applyBorder="1" applyAlignment="1" applyProtection="1">
      <alignment vertical="center" shrinkToFit="1"/>
      <protection locked="0"/>
    </xf>
    <xf numFmtId="191" fontId="59" fillId="0" borderId="72" xfId="0" applyNumberFormat="1" applyFont="1" applyFill="1" applyBorder="1" applyAlignment="1" applyProtection="1">
      <alignment vertical="center" shrinkToFit="1"/>
      <protection locked="0"/>
    </xf>
    <xf numFmtId="191" fontId="59" fillId="0" borderId="76" xfId="0" applyNumberFormat="1" applyFont="1" applyFill="1" applyBorder="1" applyAlignment="1" applyProtection="1">
      <alignment vertical="center" shrinkToFit="1"/>
      <protection locked="0"/>
    </xf>
    <xf numFmtId="191" fontId="59" fillId="0" borderId="74" xfId="0" applyNumberFormat="1" applyFont="1" applyFill="1" applyBorder="1" applyAlignment="1" applyProtection="1">
      <alignment vertical="center" shrinkToFit="1"/>
      <protection locked="0"/>
    </xf>
    <xf numFmtId="0" fontId="65" fillId="0" borderId="29" xfId="0" applyFont="1" applyFill="1" applyBorder="1" applyAlignment="1" applyProtection="1">
      <alignment horizontal="right" vertical="center" shrinkToFit="1"/>
      <protection/>
    </xf>
    <xf numFmtId="0" fontId="65" fillId="0" borderId="12" xfId="0" applyFont="1" applyFill="1" applyBorder="1" applyAlignment="1" applyProtection="1">
      <alignment horizontal="right" vertical="center" shrinkToFit="1"/>
      <protection/>
    </xf>
    <xf numFmtId="0" fontId="65" fillId="0" borderId="13" xfId="0" applyFont="1" applyFill="1" applyBorder="1" applyAlignment="1" applyProtection="1">
      <alignment horizontal="right" vertical="center" shrinkToFit="1"/>
      <protection/>
    </xf>
    <xf numFmtId="0" fontId="65" fillId="0" borderId="30" xfId="0" applyFont="1" applyFill="1" applyBorder="1" applyAlignment="1" applyProtection="1">
      <alignment horizontal="center" vertical="center" shrinkToFit="1"/>
      <protection/>
    </xf>
    <xf numFmtId="192" fontId="59" fillId="0" borderId="69" xfId="0" applyNumberFormat="1" applyFont="1" applyFill="1" applyBorder="1" applyAlignment="1" applyProtection="1">
      <alignment horizontal="center" vertical="center" shrinkToFit="1"/>
      <protection/>
    </xf>
    <xf numFmtId="192" fontId="59" fillId="0" borderId="70" xfId="0" applyNumberFormat="1" applyFont="1" applyFill="1" applyBorder="1" applyAlignment="1" applyProtection="1">
      <alignment horizontal="center" vertical="center" shrinkToFit="1"/>
      <protection/>
    </xf>
    <xf numFmtId="0" fontId="9" fillId="0" borderId="77" xfId="0" applyFont="1" applyFill="1" applyBorder="1" applyAlignment="1" applyProtection="1">
      <alignment horizontal="center" vertical="center" wrapText="1"/>
      <protection/>
    </xf>
    <xf numFmtId="0" fontId="9" fillId="0" borderId="78" xfId="0" applyFont="1" applyFill="1" applyBorder="1" applyAlignment="1" applyProtection="1">
      <alignment horizontal="center" vertical="center" wrapText="1"/>
      <protection/>
    </xf>
    <xf numFmtId="0" fontId="9" fillId="0" borderId="79" xfId="0" applyFont="1" applyFill="1" applyBorder="1" applyAlignment="1" applyProtection="1">
      <alignment horizontal="center" vertical="center" wrapText="1"/>
      <protection/>
    </xf>
    <xf numFmtId="0" fontId="9" fillId="0" borderId="8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34" xfId="0" applyFont="1" applyFill="1" applyBorder="1" applyAlignment="1" applyProtection="1">
      <alignment horizontal="center" vertical="center" wrapText="1"/>
      <protection/>
    </xf>
    <xf numFmtId="0" fontId="9" fillId="0" borderId="81" xfId="0" applyFont="1" applyFill="1" applyBorder="1" applyAlignment="1" applyProtection="1">
      <alignment horizontal="center" vertical="center" wrapText="1"/>
      <protection/>
    </xf>
    <xf numFmtId="0" fontId="9" fillId="0" borderId="82" xfId="0" applyFont="1" applyFill="1" applyBorder="1" applyAlignment="1" applyProtection="1">
      <alignment horizontal="center" vertical="center" wrapText="1"/>
      <protection/>
    </xf>
    <xf numFmtId="0" fontId="9" fillId="0" borderId="83" xfId="0" applyFont="1" applyFill="1" applyBorder="1" applyAlignment="1" applyProtection="1">
      <alignment horizontal="center" vertical="center" wrapText="1"/>
      <protection/>
    </xf>
    <xf numFmtId="0" fontId="59" fillId="0" borderId="84" xfId="0" applyFont="1" applyFill="1" applyBorder="1" applyAlignment="1" applyProtection="1">
      <alignment horizontal="center" vertical="center"/>
      <protection/>
    </xf>
    <xf numFmtId="0" fontId="59" fillId="0" borderId="85" xfId="0" applyFont="1" applyFill="1" applyBorder="1" applyAlignment="1" applyProtection="1">
      <alignment horizontal="center" vertical="center"/>
      <protection/>
    </xf>
    <xf numFmtId="0" fontId="59" fillId="0" borderId="86"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wrapText="1"/>
      <protection/>
    </xf>
    <xf numFmtId="0" fontId="60" fillId="0" borderId="40"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197" fontId="74" fillId="0" borderId="46" xfId="0" applyNumberFormat="1" applyFont="1" applyFill="1" applyBorder="1" applyAlignment="1" applyProtection="1">
      <alignment horizontal="center" vertical="center" shrinkToFit="1"/>
      <protection/>
    </xf>
    <xf numFmtId="0" fontId="65" fillId="0" borderId="29" xfId="0" applyFont="1" applyFill="1" applyBorder="1" applyAlignment="1" applyProtection="1">
      <alignment vertical="center" wrapText="1"/>
      <protection locked="0"/>
    </xf>
    <xf numFmtId="0" fontId="65" fillId="0" borderId="12" xfId="0" applyFont="1" applyFill="1" applyBorder="1" applyAlignment="1" applyProtection="1">
      <alignment vertical="center" wrapText="1"/>
      <protection locked="0"/>
    </xf>
    <xf numFmtId="0" fontId="65" fillId="0" borderId="13" xfId="0" applyFont="1" applyFill="1" applyBorder="1" applyAlignment="1" applyProtection="1">
      <alignment vertical="center" wrapText="1"/>
      <protection locked="0"/>
    </xf>
    <xf numFmtId="0" fontId="65" fillId="0" borderId="47" xfId="0" applyFont="1" applyFill="1" applyBorder="1" applyAlignment="1" applyProtection="1">
      <alignment vertical="center" shrinkToFit="1"/>
      <protection locked="0"/>
    </xf>
    <xf numFmtId="0" fontId="65" fillId="0" borderId="48" xfId="0" applyFont="1" applyFill="1" applyBorder="1" applyAlignment="1" applyProtection="1">
      <alignment vertical="center" shrinkToFit="1"/>
      <protection locked="0"/>
    </xf>
    <xf numFmtId="0" fontId="65" fillId="0" borderId="49" xfId="0" applyFont="1" applyFill="1" applyBorder="1" applyAlignment="1" applyProtection="1">
      <alignment vertical="center" shrinkToFit="1"/>
      <protection locked="0"/>
    </xf>
    <xf numFmtId="0" fontId="65" fillId="0" borderId="50" xfId="0" applyFont="1" applyFill="1" applyBorder="1" applyAlignment="1" applyProtection="1">
      <alignment vertical="center" shrinkToFit="1"/>
      <protection locked="0"/>
    </xf>
    <xf numFmtId="0" fontId="65" fillId="0" borderId="51" xfId="0" applyFont="1" applyFill="1" applyBorder="1" applyAlignment="1" applyProtection="1">
      <alignment vertical="center" shrinkToFit="1"/>
      <protection locked="0"/>
    </xf>
    <xf numFmtId="0" fontId="65" fillId="0" borderId="52" xfId="0" applyFont="1" applyFill="1" applyBorder="1" applyAlignment="1" applyProtection="1">
      <alignment vertical="center" shrinkToFit="1"/>
      <protection locked="0"/>
    </xf>
    <xf numFmtId="191" fontId="59" fillId="0" borderId="10" xfId="0" applyNumberFormat="1" applyFont="1" applyFill="1" applyBorder="1" applyAlignment="1" applyProtection="1">
      <alignment horizontal="center" vertical="center"/>
      <protection/>
    </xf>
    <xf numFmtId="192" fontId="70" fillId="0" borderId="30" xfId="0" applyNumberFormat="1" applyFont="1" applyFill="1" applyBorder="1" applyAlignment="1" applyProtection="1">
      <alignment horizontal="center" vertical="center"/>
      <protection/>
    </xf>
    <xf numFmtId="192" fontId="70" fillId="0" borderId="24" xfId="0" applyNumberFormat="1" applyFont="1" applyFill="1" applyBorder="1" applyAlignment="1" applyProtection="1">
      <alignment horizontal="center" vertical="center"/>
      <protection/>
    </xf>
    <xf numFmtId="192" fontId="70" fillId="0" borderId="31" xfId="0" applyNumberFormat="1" applyFont="1" applyFill="1" applyBorder="1" applyAlignment="1" applyProtection="1">
      <alignment horizontal="center" vertical="center"/>
      <protection/>
    </xf>
    <xf numFmtId="192" fontId="70" fillId="0" borderId="11" xfId="0" applyNumberFormat="1" applyFont="1" applyFill="1" applyBorder="1" applyAlignment="1" applyProtection="1">
      <alignment horizontal="center" vertical="center"/>
      <protection/>
    </xf>
    <xf numFmtId="192" fontId="70" fillId="0" borderId="0" xfId="0" applyNumberFormat="1" applyFont="1" applyFill="1" applyBorder="1" applyAlignment="1" applyProtection="1">
      <alignment horizontal="center" vertical="center"/>
      <protection/>
    </xf>
    <xf numFmtId="192" fontId="70" fillId="0" borderId="34" xfId="0" applyNumberFormat="1" applyFont="1" applyFill="1" applyBorder="1" applyAlignment="1" applyProtection="1">
      <alignment horizontal="center" vertical="center"/>
      <protection/>
    </xf>
    <xf numFmtId="192" fontId="70" fillId="0" borderId="32" xfId="0" applyNumberFormat="1" applyFont="1" applyFill="1" applyBorder="1" applyAlignment="1" applyProtection="1">
      <alignment horizontal="center" vertical="center"/>
      <protection/>
    </xf>
    <xf numFmtId="192" fontId="70" fillId="0" borderId="28" xfId="0" applyNumberFormat="1" applyFont="1" applyFill="1" applyBorder="1" applyAlignment="1" applyProtection="1">
      <alignment horizontal="center" vertical="center"/>
      <protection/>
    </xf>
    <xf numFmtId="192" fontId="70" fillId="0" borderId="33" xfId="0" applyNumberFormat="1" applyFont="1" applyFill="1" applyBorder="1" applyAlignment="1" applyProtection="1">
      <alignment horizontal="center" vertical="center"/>
      <protection/>
    </xf>
    <xf numFmtId="0" fontId="65" fillId="0" borderId="30" xfId="0" applyFont="1" applyFill="1" applyBorder="1" applyAlignment="1" applyProtection="1">
      <alignment vertical="center" wrapText="1" shrinkToFit="1"/>
      <protection/>
    </xf>
    <xf numFmtId="0" fontId="65" fillId="0" borderId="24" xfId="0" applyFont="1" applyFill="1" applyBorder="1" applyAlignment="1" applyProtection="1">
      <alignment vertical="center" shrinkToFit="1"/>
      <protection/>
    </xf>
    <xf numFmtId="0" fontId="65" fillId="0" borderId="11" xfId="0" applyFont="1" applyFill="1" applyBorder="1" applyAlignment="1" applyProtection="1">
      <alignment vertical="center" shrinkToFit="1"/>
      <protection/>
    </xf>
    <xf numFmtId="0" fontId="65" fillId="0" borderId="0" xfId="0" applyFont="1" applyFill="1" applyBorder="1" applyAlignment="1" applyProtection="1">
      <alignment vertical="center" shrinkToFit="1"/>
      <protection/>
    </xf>
    <xf numFmtId="0" fontId="65" fillId="0" borderId="32" xfId="0" applyFont="1" applyFill="1" applyBorder="1" applyAlignment="1" applyProtection="1">
      <alignment vertical="center" shrinkToFit="1"/>
      <protection/>
    </xf>
    <xf numFmtId="0" fontId="65" fillId="0" borderId="28" xfId="0" applyFont="1" applyFill="1" applyBorder="1" applyAlignment="1" applyProtection="1">
      <alignment vertical="center" shrinkToFit="1"/>
      <protection/>
    </xf>
    <xf numFmtId="0" fontId="65" fillId="0" borderId="87" xfId="0" applyFont="1" applyFill="1" applyBorder="1" applyAlignment="1" applyProtection="1">
      <alignment vertical="center" shrinkToFit="1"/>
      <protection/>
    </xf>
    <xf numFmtId="0" fontId="65" fillId="0" borderId="56" xfId="0" applyFont="1" applyFill="1" applyBorder="1" applyAlignment="1" applyProtection="1">
      <alignment vertical="center" shrinkToFit="1"/>
      <protection/>
    </xf>
    <xf numFmtId="0" fontId="65" fillId="0" borderId="88" xfId="0" applyFont="1" applyFill="1" applyBorder="1" applyAlignment="1" applyProtection="1">
      <alignment vertical="center" shrinkToFit="1"/>
      <protection/>
    </xf>
    <xf numFmtId="0" fontId="65" fillId="0" borderId="57" xfId="0" applyFont="1" applyFill="1" applyBorder="1" applyAlignment="1" applyProtection="1">
      <alignment vertical="center" shrinkToFit="1"/>
      <protection/>
    </xf>
    <xf numFmtId="0" fontId="65" fillId="0" borderId="89" xfId="0" applyFont="1" applyFill="1" applyBorder="1" applyAlignment="1" applyProtection="1">
      <alignment vertical="center" shrinkToFit="1"/>
      <protection/>
    </xf>
    <xf numFmtId="0" fontId="65" fillId="0" borderId="66" xfId="0" applyFont="1" applyFill="1" applyBorder="1" applyAlignment="1" applyProtection="1">
      <alignment vertical="center" shrinkToFit="1"/>
      <protection/>
    </xf>
    <xf numFmtId="0" fontId="65" fillId="0" borderId="90" xfId="0" applyFont="1" applyFill="1" applyBorder="1" applyAlignment="1" applyProtection="1">
      <alignment horizontal="center" vertical="center" shrinkToFit="1"/>
      <protection/>
    </xf>
    <xf numFmtId="0" fontId="65" fillId="0" borderId="29" xfId="0" applyFont="1" applyFill="1" applyBorder="1" applyAlignment="1" applyProtection="1">
      <alignment vertical="center" shrinkToFit="1"/>
      <protection/>
    </xf>
    <xf numFmtId="0" fontId="65" fillId="0" borderId="12" xfId="0" applyFont="1" applyFill="1" applyBorder="1" applyAlignment="1" applyProtection="1">
      <alignment vertical="center" shrinkToFit="1"/>
      <protection/>
    </xf>
    <xf numFmtId="0" fontId="65" fillId="0" borderId="13" xfId="0" applyFont="1" applyFill="1" applyBorder="1" applyAlignment="1" applyProtection="1">
      <alignment vertical="center" shrinkToFit="1"/>
      <protection/>
    </xf>
    <xf numFmtId="0" fontId="65" fillId="0" borderId="30" xfId="0" applyFont="1" applyFill="1" applyBorder="1" applyAlignment="1" applyProtection="1">
      <alignment horizontal="center" vertical="center" textRotation="255" wrapText="1"/>
      <protection/>
    </xf>
    <xf numFmtId="0" fontId="65" fillId="0" borderId="31" xfId="0" applyFont="1" applyFill="1" applyBorder="1" applyAlignment="1" applyProtection="1">
      <alignment horizontal="center" vertical="center" textRotation="255"/>
      <protection/>
    </xf>
    <xf numFmtId="0" fontId="65" fillId="0" borderId="11" xfId="0" applyFont="1" applyFill="1" applyBorder="1" applyAlignment="1" applyProtection="1">
      <alignment horizontal="center" vertical="center" textRotation="255"/>
      <protection/>
    </xf>
    <xf numFmtId="0" fontId="65" fillId="0" borderId="34" xfId="0" applyFont="1" applyFill="1" applyBorder="1" applyAlignment="1" applyProtection="1">
      <alignment horizontal="center" vertical="center" textRotation="255"/>
      <protection/>
    </xf>
    <xf numFmtId="0" fontId="65" fillId="0" borderId="32" xfId="0" applyFont="1" applyFill="1" applyBorder="1" applyAlignment="1" applyProtection="1">
      <alignment horizontal="center" vertical="center" textRotation="255"/>
      <protection/>
    </xf>
    <xf numFmtId="0" fontId="65" fillId="0" borderId="33" xfId="0" applyFont="1" applyFill="1" applyBorder="1" applyAlignment="1" applyProtection="1">
      <alignment horizontal="center" vertical="center" textRotation="255"/>
      <protection/>
    </xf>
    <xf numFmtId="0" fontId="65" fillId="0" borderId="62" xfId="0" applyFont="1" applyFill="1" applyBorder="1" applyAlignment="1" applyProtection="1">
      <alignment vertical="center" shrinkToFit="1"/>
      <protection locked="0"/>
    </xf>
    <xf numFmtId="0" fontId="65" fillId="0" borderId="63" xfId="0" applyFont="1" applyFill="1" applyBorder="1" applyAlignment="1" applyProtection="1">
      <alignment vertical="center" shrinkToFit="1"/>
      <protection locked="0"/>
    </xf>
    <xf numFmtId="0" fontId="65" fillId="0" borderId="64" xfId="0" applyFont="1" applyFill="1" applyBorder="1" applyAlignment="1" applyProtection="1">
      <alignment vertical="center" shrinkToFit="1"/>
      <protection locked="0"/>
    </xf>
    <xf numFmtId="0" fontId="65" fillId="0" borderId="29" xfId="0" applyFont="1" applyFill="1" applyBorder="1" applyAlignment="1" applyProtection="1">
      <alignment vertical="center"/>
      <protection locked="0"/>
    </xf>
    <xf numFmtId="0" fontId="65" fillId="0" borderId="12" xfId="0" applyFont="1" applyFill="1" applyBorder="1" applyAlignment="1" applyProtection="1">
      <alignment vertical="center"/>
      <protection locked="0"/>
    </xf>
    <xf numFmtId="0" fontId="65" fillId="0" borderId="13" xfId="0" applyFont="1" applyFill="1" applyBorder="1" applyAlignment="1" applyProtection="1">
      <alignment vertical="center"/>
      <protection locked="0"/>
    </xf>
    <xf numFmtId="0" fontId="0" fillId="0" borderId="91" xfId="0" applyBorder="1" applyAlignment="1">
      <alignment horizontal="center" vertical="center" textRotation="255"/>
    </xf>
    <xf numFmtId="0" fontId="0" fillId="0" borderId="21" xfId="0" applyBorder="1" applyAlignment="1">
      <alignment horizontal="center" vertical="center" textRotation="255"/>
    </xf>
    <xf numFmtId="0" fontId="0" fillId="0" borderId="20" xfId="0" applyBorder="1" applyAlignment="1">
      <alignment horizontal="center" vertical="center" textRotation="255"/>
    </xf>
    <xf numFmtId="0" fontId="0" fillId="0" borderId="0" xfId="0" applyAlignment="1">
      <alignment horizontal="lef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9" xfId="0" applyBorder="1" applyAlignment="1">
      <alignment horizontal="center" vertical="center" textRotation="255"/>
    </xf>
    <xf numFmtId="0" fontId="0" fillId="0" borderId="15" xfId="0" applyBorder="1" applyAlignment="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0" xfId="0" applyNumberFormat="1" applyBorder="1" applyAlignment="1">
      <alignment horizontal="center" vertical="center" shrinkToFit="1"/>
    </xf>
    <xf numFmtId="0" fontId="0" fillId="0" borderId="20" xfId="0" applyBorder="1" applyAlignment="1">
      <alignment horizontal="center" vertical="center"/>
    </xf>
    <xf numFmtId="0" fontId="0" fillId="0" borderId="17"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様式２_帳票" xfId="63"/>
    <cellStyle name="良い" xfId="64"/>
  </cellStyles>
  <dxfs count="24">
    <dxf>
      <fill>
        <patternFill>
          <bgColor rgb="FFFFFF99"/>
        </patternFill>
      </fill>
    </dxf>
    <dxf>
      <fill>
        <patternFill>
          <bgColor rgb="FFCCFFFF"/>
        </patternFill>
      </fill>
    </dxf>
    <dxf>
      <font>
        <color theme="0"/>
      </font>
      <fill>
        <patternFill>
          <bgColor rgb="FFFF0000"/>
        </patternFill>
      </fill>
    </dxf>
    <dxf>
      <font>
        <color theme="0"/>
      </font>
      <fill>
        <patternFill>
          <bgColor rgb="FFFF0000"/>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CCFFFF"/>
        </patternFill>
      </fill>
    </dxf>
    <dxf>
      <border>
        <left style="thin"/>
        <right style="thin"/>
        <top style="thin"/>
        <bottom style="thin"/>
      </border>
    </dxf>
    <dxf>
      <font>
        <color theme="0"/>
      </font>
    </dxf>
    <dxf>
      <font>
        <color theme="0"/>
      </font>
    </dxf>
    <dxf>
      <border>
        <left style="thin"/>
        <right style="thin"/>
        <top style="thin"/>
        <bottom style="thin"/>
      </border>
    </dxf>
    <dxf>
      <font>
        <color auto="1"/>
      </font>
      <border>
        <left style="thin"/>
        <right style="thin"/>
        <top style="thin"/>
        <bottom style="thin"/>
      </border>
    </dxf>
    <dxf>
      <font>
        <color theme="0"/>
      </font>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ont>
        <color theme="0"/>
      </font>
      <border/>
    </dxf>
    <dxf>
      <font>
        <color auto="1"/>
      </font>
      <border>
        <left style="thin">
          <color rgb="FF000000"/>
        </left>
        <right style="thin">
          <color rgb="FF000000"/>
        </right>
        <top style="thin"/>
        <bottom style="thin">
          <color rgb="FF000000"/>
        </bottom>
      </border>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15</xdr:row>
      <xdr:rowOff>38100</xdr:rowOff>
    </xdr:from>
    <xdr:to>
      <xdr:col>16</xdr:col>
      <xdr:colOff>123825</xdr:colOff>
      <xdr:row>15</xdr:row>
      <xdr:rowOff>304800</xdr:rowOff>
    </xdr:to>
    <xdr:sp>
      <xdr:nvSpPr>
        <xdr:cNvPr id="1" name="角丸四角形 1"/>
        <xdr:cNvSpPr>
          <a:spLocks/>
        </xdr:cNvSpPr>
      </xdr:nvSpPr>
      <xdr:spPr>
        <a:xfrm>
          <a:off x="104775" y="3476625"/>
          <a:ext cx="2419350" cy="2667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17</xdr:row>
      <xdr:rowOff>38100</xdr:rowOff>
    </xdr:from>
    <xdr:to>
      <xdr:col>16</xdr:col>
      <xdr:colOff>123825</xdr:colOff>
      <xdr:row>17</xdr:row>
      <xdr:rowOff>209550</xdr:rowOff>
    </xdr:to>
    <xdr:sp>
      <xdr:nvSpPr>
        <xdr:cNvPr id="2" name="角丸四角形 2"/>
        <xdr:cNvSpPr>
          <a:spLocks/>
        </xdr:cNvSpPr>
      </xdr:nvSpPr>
      <xdr:spPr>
        <a:xfrm>
          <a:off x="1447800" y="3914775"/>
          <a:ext cx="1076325" cy="1714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18</xdr:row>
      <xdr:rowOff>38100</xdr:rowOff>
    </xdr:from>
    <xdr:to>
      <xdr:col>16</xdr:col>
      <xdr:colOff>123825</xdr:colOff>
      <xdr:row>18</xdr:row>
      <xdr:rowOff>209550</xdr:rowOff>
    </xdr:to>
    <xdr:sp>
      <xdr:nvSpPr>
        <xdr:cNvPr id="3" name="角丸四角形 3"/>
        <xdr:cNvSpPr>
          <a:spLocks/>
        </xdr:cNvSpPr>
      </xdr:nvSpPr>
      <xdr:spPr>
        <a:xfrm>
          <a:off x="1447800" y="4162425"/>
          <a:ext cx="1076325" cy="1714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19</xdr:row>
      <xdr:rowOff>38100</xdr:rowOff>
    </xdr:from>
    <xdr:to>
      <xdr:col>16</xdr:col>
      <xdr:colOff>123825</xdr:colOff>
      <xdr:row>19</xdr:row>
      <xdr:rowOff>209550</xdr:rowOff>
    </xdr:to>
    <xdr:sp>
      <xdr:nvSpPr>
        <xdr:cNvPr id="4" name="角丸四角形 4"/>
        <xdr:cNvSpPr>
          <a:spLocks/>
        </xdr:cNvSpPr>
      </xdr:nvSpPr>
      <xdr:spPr>
        <a:xfrm>
          <a:off x="1447800" y="4410075"/>
          <a:ext cx="1076325" cy="171450"/>
        </a:xfrm>
        <a:prstGeom prst="roundRect">
          <a:avLst/>
        </a:prstGeom>
        <a:no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21</xdr:row>
      <xdr:rowOff>47625</xdr:rowOff>
    </xdr:from>
    <xdr:to>
      <xdr:col>16</xdr:col>
      <xdr:colOff>133350</xdr:colOff>
      <xdr:row>21</xdr:row>
      <xdr:rowOff>304800</xdr:rowOff>
    </xdr:to>
    <xdr:sp>
      <xdr:nvSpPr>
        <xdr:cNvPr id="5" name="角丸四角形 5"/>
        <xdr:cNvSpPr>
          <a:spLocks/>
        </xdr:cNvSpPr>
      </xdr:nvSpPr>
      <xdr:spPr>
        <a:xfrm>
          <a:off x="114300" y="4762500"/>
          <a:ext cx="2419350" cy="25717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23</xdr:row>
      <xdr:rowOff>47625</xdr:rowOff>
    </xdr:from>
    <xdr:to>
      <xdr:col>16</xdr:col>
      <xdr:colOff>133350</xdr:colOff>
      <xdr:row>23</xdr:row>
      <xdr:rowOff>295275</xdr:rowOff>
    </xdr:to>
    <xdr:sp>
      <xdr:nvSpPr>
        <xdr:cNvPr id="6" name="角丸四角形 6"/>
        <xdr:cNvSpPr>
          <a:spLocks/>
        </xdr:cNvSpPr>
      </xdr:nvSpPr>
      <xdr:spPr>
        <a:xfrm>
          <a:off x="114300" y="5200650"/>
          <a:ext cx="2419350" cy="247650"/>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72</xdr:row>
      <xdr:rowOff>0</xdr:rowOff>
    </xdr:from>
    <xdr:to>
      <xdr:col>43</xdr:col>
      <xdr:colOff>85725</xdr:colOff>
      <xdr:row>73</xdr:row>
      <xdr:rowOff>257175</xdr:rowOff>
    </xdr:to>
    <xdr:sp>
      <xdr:nvSpPr>
        <xdr:cNvPr id="7" name="角丸四角形 7"/>
        <xdr:cNvSpPr>
          <a:spLocks/>
        </xdr:cNvSpPr>
      </xdr:nvSpPr>
      <xdr:spPr>
        <a:xfrm>
          <a:off x="180975" y="13277850"/>
          <a:ext cx="7124700" cy="5334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76</xdr:row>
      <xdr:rowOff>0</xdr:rowOff>
    </xdr:from>
    <xdr:to>
      <xdr:col>43</xdr:col>
      <xdr:colOff>85725</xdr:colOff>
      <xdr:row>78</xdr:row>
      <xdr:rowOff>257175</xdr:rowOff>
    </xdr:to>
    <xdr:sp>
      <xdr:nvSpPr>
        <xdr:cNvPr id="8" name="角丸四角形 8"/>
        <xdr:cNvSpPr>
          <a:spLocks/>
        </xdr:cNvSpPr>
      </xdr:nvSpPr>
      <xdr:spPr>
        <a:xfrm>
          <a:off x="180975" y="14382750"/>
          <a:ext cx="7124700" cy="80962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80</xdr:row>
      <xdr:rowOff>28575</xdr:rowOff>
    </xdr:from>
    <xdr:to>
      <xdr:col>43</xdr:col>
      <xdr:colOff>85725</xdr:colOff>
      <xdr:row>82</xdr:row>
      <xdr:rowOff>238125</xdr:rowOff>
    </xdr:to>
    <xdr:sp>
      <xdr:nvSpPr>
        <xdr:cNvPr id="9" name="角丸四角形 9"/>
        <xdr:cNvSpPr>
          <a:spLocks/>
        </xdr:cNvSpPr>
      </xdr:nvSpPr>
      <xdr:spPr>
        <a:xfrm>
          <a:off x="180975" y="15516225"/>
          <a:ext cx="7124700" cy="76200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84</xdr:row>
      <xdr:rowOff>9525</xdr:rowOff>
    </xdr:from>
    <xdr:to>
      <xdr:col>43</xdr:col>
      <xdr:colOff>85725</xdr:colOff>
      <xdr:row>86</xdr:row>
      <xdr:rowOff>247650</xdr:rowOff>
    </xdr:to>
    <xdr:sp>
      <xdr:nvSpPr>
        <xdr:cNvPr id="10" name="角丸四角形 10"/>
        <xdr:cNvSpPr>
          <a:spLocks/>
        </xdr:cNvSpPr>
      </xdr:nvSpPr>
      <xdr:spPr>
        <a:xfrm>
          <a:off x="180975" y="16602075"/>
          <a:ext cx="7124700" cy="790575"/>
        </a:xfrm>
        <a:prstGeom prst="roundRect">
          <a:avLst/>
        </a:prstGeom>
        <a:no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88</xdr:row>
      <xdr:rowOff>9525</xdr:rowOff>
    </xdr:from>
    <xdr:to>
      <xdr:col>43</xdr:col>
      <xdr:colOff>85725</xdr:colOff>
      <xdr:row>89</xdr:row>
      <xdr:rowOff>266700</xdr:rowOff>
    </xdr:to>
    <xdr:sp>
      <xdr:nvSpPr>
        <xdr:cNvPr id="11" name="角丸四角形 11"/>
        <xdr:cNvSpPr>
          <a:spLocks/>
        </xdr:cNvSpPr>
      </xdr:nvSpPr>
      <xdr:spPr>
        <a:xfrm>
          <a:off x="180975" y="17706975"/>
          <a:ext cx="7124700" cy="533400"/>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91</xdr:row>
      <xdr:rowOff>19050</xdr:rowOff>
    </xdr:from>
    <xdr:to>
      <xdr:col>43</xdr:col>
      <xdr:colOff>76200</xdr:colOff>
      <xdr:row>92</xdr:row>
      <xdr:rowOff>266700</xdr:rowOff>
    </xdr:to>
    <xdr:sp>
      <xdr:nvSpPr>
        <xdr:cNvPr id="12" name="角丸四角形 12"/>
        <xdr:cNvSpPr>
          <a:spLocks/>
        </xdr:cNvSpPr>
      </xdr:nvSpPr>
      <xdr:spPr>
        <a:xfrm>
          <a:off x="171450" y="18545175"/>
          <a:ext cx="7124700" cy="523875"/>
        </a:xfrm>
        <a:prstGeom prst="roundRect">
          <a:avLst/>
        </a:prstGeom>
        <a:no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B68"/>
  <sheetViews>
    <sheetView view="pageBreakPreview" zoomScale="85" zoomScaleSheetLayoutView="85" zoomScalePageLayoutView="0" workbookViewId="0" topLeftCell="A1">
      <selection activeCell="A1" sqref="A1"/>
    </sheetView>
  </sheetViews>
  <sheetFormatPr defaultColWidth="9.140625" defaultRowHeight="15"/>
  <cols>
    <col min="1" max="1" width="3.57421875" style="10" customWidth="1"/>
    <col min="2" max="2" width="3.7109375" style="10" bestFit="1" customWidth="1"/>
    <col min="3" max="3" width="9.421875" style="10" bestFit="1" customWidth="1"/>
    <col min="4" max="4" width="9.00390625" style="10" customWidth="1"/>
    <col min="5" max="5" width="3.57421875" style="10" customWidth="1"/>
    <col min="6" max="6" width="3.7109375" style="10" bestFit="1" customWidth="1"/>
    <col min="7" max="7" width="20.140625" style="10" bestFit="1" customWidth="1"/>
    <col min="8" max="8" width="9.00390625" style="10" customWidth="1"/>
    <col min="9" max="9" width="3.57421875" style="10" customWidth="1"/>
    <col min="10" max="10" width="3.7109375" style="10" bestFit="1" customWidth="1"/>
    <col min="11" max="12" width="9.00390625" style="10" customWidth="1"/>
    <col min="13" max="13" width="3.57421875" style="10" customWidth="1"/>
    <col min="14" max="14" width="3.7109375" style="10" bestFit="1" customWidth="1"/>
    <col min="15" max="15" width="21.421875" style="10" bestFit="1" customWidth="1"/>
    <col min="16" max="16" width="9.00390625" style="10" customWidth="1"/>
    <col min="17" max="17" width="3.57421875" style="10" customWidth="1"/>
    <col min="18" max="18" width="3.7109375" style="10" bestFit="1" customWidth="1"/>
    <col min="19" max="19" width="19.140625" style="10" customWidth="1"/>
    <col min="20" max="20" width="9.00390625" style="10" customWidth="1"/>
    <col min="21" max="21" width="3.57421875" style="10" customWidth="1"/>
    <col min="22" max="22" width="3.7109375" style="10" bestFit="1" customWidth="1"/>
    <col min="23" max="23" width="19.140625" style="10" customWidth="1"/>
    <col min="24" max="24" width="9.00390625" style="10" customWidth="1"/>
    <col min="25" max="25" width="3.57421875" style="10" customWidth="1"/>
    <col min="26" max="26" width="3.7109375" style="10" bestFit="1" customWidth="1"/>
    <col min="27" max="27" width="17.421875" style="10" bestFit="1" customWidth="1"/>
    <col min="28" max="29" width="9.00390625" style="10" customWidth="1"/>
    <col min="30" max="16384" width="9.00390625" style="10" customWidth="1"/>
  </cols>
  <sheetData>
    <row r="1" spans="1:28" ht="14.25">
      <c r="A1" s="8"/>
      <c r="B1" s="152" t="s">
        <v>138</v>
      </c>
      <c r="C1" s="152"/>
      <c r="D1" s="152"/>
      <c r="E1" s="8"/>
      <c r="F1" s="150" t="s">
        <v>142</v>
      </c>
      <c r="G1" s="150"/>
      <c r="H1" s="150"/>
      <c r="I1" s="8"/>
      <c r="J1" s="154" t="s">
        <v>139</v>
      </c>
      <c r="K1" s="154"/>
      <c r="L1" s="154"/>
      <c r="M1" s="8"/>
      <c r="N1" s="155" t="s">
        <v>140</v>
      </c>
      <c r="O1" s="155"/>
      <c r="P1" s="155"/>
      <c r="Q1" s="8"/>
      <c r="R1" s="149" t="s">
        <v>180</v>
      </c>
      <c r="S1" s="149"/>
      <c r="T1" s="149"/>
      <c r="U1" s="8"/>
      <c r="V1" s="149" t="s">
        <v>149</v>
      </c>
      <c r="W1" s="149"/>
      <c r="X1" s="149"/>
      <c r="Z1" s="149" t="s">
        <v>150</v>
      </c>
      <c r="AA1" s="149"/>
      <c r="AB1" s="149"/>
    </row>
    <row r="2" spans="1:28" ht="13.5">
      <c r="A2" s="8"/>
      <c r="B2" s="11" t="s">
        <v>15</v>
      </c>
      <c r="C2" s="11" t="s">
        <v>16</v>
      </c>
      <c r="D2" s="11" t="s">
        <v>0</v>
      </c>
      <c r="E2" s="8"/>
      <c r="F2" s="11" t="s">
        <v>15</v>
      </c>
      <c r="G2" s="11" t="s">
        <v>16</v>
      </c>
      <c r="H2" s="11" t="s">
        <v>0</v>
      </c>
      <c r="I2" s="8"/>
      <c r="J2" s="12" t="s">
        <v>15</v>
      </c>
      <c r="K2" s="12" t="s">
        <v>16</v>
      </c>
      <c r="L2" s="12" t="s">
        <v>0</v>
      </c>
      <c r="M2" s="8"/>
      <c r="N2" s="12" t="s">
        <v>17</v>
      </c>
      <c r="O2" s="12" t="s">
        <v>16</v>
      </c>
      <c r="P2" s="12" t="s">
        <v>0</v>
      </c>
      <c r="Q2" s="8"/>
      <c r="R2" s="11" t="s">
        <v>15</v>
      </c>
      <c r="S2" s="11" t="s">
        <v>16</v>
      </c>
      <c r="T2" s="11" t="s">
        <v>0</v>
      </c>
      <c r="U2" s="8"/>
      <c r="V2" s="11" t="s">
        <v>15</v>
      </c>
      <c r="W2" s="11" t="s">
        <v>16</v>
      </c>
      <c r="X2" s="11" t="s">
        <v>0</v>
      </c>
      <c r="Z2" s="11" t="s">
        <v>15</v>
      </c>
      <c r="AA2" s="11" t="s">
        <v>16</v>
      </c>
      <c r="AB2" s="11" t="s">
        <v>0</v>
      </c>
    </row>
    <row r="3" spans="1:28" ht="13.5">
      <c r="A3" s="8"/>
      <c r="B3" s="102">
        <v>1</v>
      </c>
      <c r="C3" s="13"/>
      <c r="D3" s="14"/>
      <c r="E3" s="8"/>
      <c r="F3" s="102">
        <v>1</v>
      </c>
      <c r="G3" s="13"/>
      <c r="H3" s="14"/>
      <c r="I3" s="8"/>
      <c r="J3" s="104">
        <v>1</v>
      </c>
      <c r="K3" s="15"/>
      <c r="L3" s="15"/>
      <c r="M3" s="8"/>
      <c r="N3" s="104">
        <v>1</v>
      </c>
      <c r="O3" s="15"/>
      <c r="P3" s="15"/>
      <c r="Q3" s="8"/>
      <c r="R3" s="102">
        <v>1</v>
      </c>
      <c r="S3" s="13"/>
      <c r="T3" s="14"/>
      <c r="U3" s="8"/>
      <c r="V3" s="102">
        <v>1</v>
      </c>
      <c r="W3" s="13"/>
      <c r="X3" s="14"/>
      <c r="Z3" s="102">
        <v>1</v>
      </c>
      <c r="AA3" s="13"/>
      <c r="AB3" s="14"/>
    </row>
    <row r="4" spans="1:28" ht="13.5">
      <c r="A4" s="8"/>
      <c r="B4" s="103">
        <v>2</v>
      </c>
      <c r="C4" s="16" t="s">
        <v>130</v>
      </c>
      <c r="D4" s="14"/>
      <c r="E4" s="8"/>
      <c r="F4" s="103">
        <v>2</v>
      </c>
      <c r="G4" s="101" t="s">
        <v>306</v>
      </c>
      <c r="H4" s="14"/>
      <c r="I4" s="8"/>
      <c r="J4" s="105">
        <v>2</v>
      </c>
      <c r="K4" s="15" t="s">
        <v>19</v>
      </c>
      <c r="L4" s="18" t="s">
        <v>18</v>
      </c>
      <c r="M4" s="8"/>
      <c r="N4" s="105">
        <v>2</v>
      </c>
      <c r="O4" s="6" t="s">
        <v>20</v>
      </c>
      <c r="P4" s="7" t="s">
        <v>18</v>
      </c>
      <c r="Q4" s="8"/>
      <c r="R4" s="103">
        <v>2</v>
      </c>
      <c r="S4" s="16" t="s">
        <v>162</v>
      </c>
      <c r="T4" s="14"/>
      <c r="U4" s="8"/>
      <c r="V4" s="103">
        <v>2</v>
      </c>
      <c r="W4" s="16" t="s">
        <v>160</v>
      </c>
      <c r="X4" s="14"/>
      <c r="Z4" s="103">
        <v>2</v>
      </c>
      <c r="AA4" s="17" t="s">
        <v>151</v>
      </c>
      <c r="AB4" s="14"/>
    </row>
    <row r="5" spans="1:28" ht="13.5">
      <c r="A5" s="8"/>
      <c r="B5" s="103">
        <v>3</v>
      </c>
      <c r="C5" s="16" t="s">
        <v>131</v>
      </c>
      <c r="D5" s="14"/>
      <c r="E5" s="8"/>
      <c r="F5" s="103">
        <v>3</v>
      </c>
      <c r="G5" s="101" t="s">
        <v>307</v>
      </c>
      <c r="H5" s="14"/>
      <c r="I5" s="8"/>
      <c r="J5" s="105">
        <v>3</v>
      </c>
      <c r="K5" s="19" t="s">
        <v>23</v>
      </c>
      <c r="L5" s="20" t="s">
        <v>22</v>
      </c>
      <c r="M5" s="8"/>
      <c r="N5" s="105">
        <v>3</v>
      </c>
      <c r="O5" s="6" t="s">
        <v>24</v>
      </c>
      <c r="P5" s="7" t="s">
        <v>22</v>
      </c>
      <c r="Q5" s="8"/>
      <c r="R5" s="103">
        <v>3</v>
      </c>
      <c r="S5" s="16" t="s">
        <v>163</v>
      </c>
      <c r="T5" s="14"/>
      <c r="U5" s="8"/>
      <c r="V5" s="103">
        <v>3</v>
      </c>
      <c r="W5" s="16" t="s">
        <v>161</v>
      </c>
      <c r="X5" s="14"/>
      <c r="Z5" s="103">
        <v>3</v>
      </c>
      <c r="AA5" s="17" t="s">
        <v>152</v>
      </c>
      <c r="AB5" s="14"/>
    </row>
    <row r="6" spans="1:28" ht="13.5">
      <c r="A6" s="8"/>
      <c r="B6" s="103">
        <v>4</v>
      </c>
      <c r="C6" s="16" t="s">
        <v>132</v>
      </c>
      <c r="D6" s="14"/>
      <c r="E6" s="8"/>
      <c r="F6" s="103">
        <v>4</v>
      </c>
      <c r="G6" s="14" t="s">
        <v>308</v>
      </c>
      <c r="H6" s="14"/>
      <c r="I6" s="8"/>
      <c r="J6" s="105">
        <v>4</v>
      </c>
      <c r="K6" s="19" t="s">
        <v>26</v>
      </c>
      <c r="L6" s="18" t="s">
        <v>25</v>
      </c>
      <c r="M6" s="8"/>
      <c r="N6" s="105">
        <v>4</v>
      </c>
      <c r="O6" s="6" t="s">
        <v>28</v>
      </c>
      <c r="P6" s="7" t="s">
        <v>27</v>
      </c>
      <c r="Q6" s="8"/>
      <c r="R6" s="103">
        <v>4</v>
      </c>
      <c r="S6" s="14" t="s">
        <v>164</v>
      </c>
      <c r="T6" s="14"/>
      <c r="U6" s="8"/>
      <c r="V6" s="103">
        <v>4</v>
      </c>
      <c r="W6" s="14" t="s">
        <v>158</v>
      </c>
      <c r="X6" s="14"/>
      <c r="Z6" s="103">
        <v>4</v>
      </c>
      <c r="AA6" s="14" t="s">
        <v>153</v>
      </c>
      <c r="AB6" s="14"/>
    </row>
    <row r="7" spans="1:28" ht="13.5">
      <c r="A7" s="8"/>
      <c r="B7" s="103">
        <v>5</v>
      </c>
      <c r="C7" s="16" t="s">
        <v>133</v>
      </c>
      <c r="D7" s="14"/>
      <c r="E7" s="8"/>
      <c r="F7" s="103">
        <v>5</v>
      </c>
      <c r="G7" s="14"/>
      <c r="H7" s="14"/>
      <c r="I7" s="8"/>
      <c r="J7" s="104">
        <v>5</v>
      </c>
      <c r="K7" s="19" t="s">
        <v>30</v>
      </c>
      <c r="L7" s="20" t="s">
        <v>29</v>
      </c>
      <c r="M7" s="8"/>
      <c r="N7" s="104">
        <v>5</v>
      </c>
      <c r="O7" s="6" t="s">
        <v>32</v>
      </c>
      <c r="P7" s="7" t="s">
        <v>31</v>
      </c>
      <c r="Q7" s="8"/>
      <c r="R7" s="103">
        <v>5</v>
      </c>
      <c r="S7" s="14" t="s">
        <v>165</v>
      </c>
      <c r="T7" s="14"/>
      <c r="U7" s="8"/>
      <c r="V7" s="103">
        <v>5</v>
      </c>
      <c r="W7" s="14" t="s">
        <v>159</v>
      </c>
      <c r="X7" s="14"/>
      <c r="Z7" s="103">
        <v>5</v>
      </c>
      <c r="AA7" s="14" t="s">
        <v>154</v>
      </c>
      <c r="AB7" s="14"/>
    </row>
    <row r="8" spans="2:28" ht="13.5">
      <c r="B8" s="103">
        <v>6</v>
      </c>
      <c r="C8" s="16" t="s">
        <v>134</v>
      </c>
      <c r="D8" s="14"/>
      <c r="E8" s="21"/>
      <c r="F8" s="21"/>
      <c r="G8" s="21"/>
      <c r="H8" s="21"/>
      <c r="I8" s="21"/>
      <c r="J8" s="105">
        <v>6</v>
      </c>
      <c r="K8" s="19" t="s">
        <v>34</v>
      </c>
      <c r="L8" s="18" t="s">
        <v>33</v>
      </c>
      <c r="M8" s="8"/>
      <c r="N8" s="105">
        <v>6</v>
      </c>
      <c r="O8" s="6" t="s">
        <v>35</v>
      </c>
      <c r="P8" s="7" t="s">
        <v>36</v>
      </c>
      <c r="Q8" s="8"/>
      <c r="R8" s="103">
        <v>6</v>
      </c>
      <c r="S8" s="14" t="s">
        <v>166</v>
      </c>
      <c r="T8" s="14"/>
      <c r="U8" s="8"/>
      <c r="Z8" s="103">
        <v>6</v>
      </c>
      <c r="AA8" s="22" t="s">
        <v>155</v>
      </c>
      <c r="AB8" s="22"/>
    </row>
    <row r="9" spans="2:28" ht="13.5">
      <c r="B9" s="103">
        <v>7</v>
      </c>
      <c r="C9" s="16" t="s">
        <v>135</v>
      </c>
      <c r="D9" s="14"/>
      <c r="E9" s="21"/>
      <c r="F9" s="21"/>
      <c r="G9" s="21"/>
      <c r="H9" s="21"/>
      <c r="I9" s="21"/>
      <c r="J9" s="105">
        <v>7</v>
      </c>
      <c r="K9" s="19" t="s">
        <v>38</v>
      </c>
      <c r="L9" s="20" t="s">
        <v>37</v>
      </c>
      <c r="M9" s="8"/>
      <c r="N9" s="104">
        <v>7</v>
      </c>
      <c r="O9" s="6" t="s">
        <v>39</v>
      </c>
      <c r="P9" s="7" t="s">
        <v>40</v>
      </c>
      <c r="Q9" s="8"/>
      <c r="R9" s="103">
        <v>7</v>
      </c>
      <c r="S9" s="14" t="s">
        <v>167</v>
      </c>
      <c r="T9" s="14"/>
      <c r="U9" s="8"/>
      <c r="Z9" s="103">
        <v>7</v>
      </c>
      <c r="AA9" s="22" t="s">
        <v>156</v>
      </c>
      <c r="AB9" s="22"/>
    </row>
    <row r="10" spans="2:28" ht="14.25">
      <c r="B10" s="103">
        <v>8</v>
      </c>
      <c r="C10" s="16" t="s">
        <v>136</v>
      </c>
      <c r="D10" s="14"/>
      <c r="E10" s="21"/>
      <c r="F10" s="151" t="s">
        <v>141</v>
      </c>
      <c r="G10" s="151"/>
      <c r="H10" s="151"/>
      <c r="I10" s="21"/>
      <c r="J10" s="105">
        <v>8</v>
      </c>
      <c r="K10" s="19" t="s">
        <v>42</v>
      </c>
      <c r="L10" s="18" t="s">
        <v>41</v>
      </c>
      <c r="M10" s="8"/>
      <c r="N10" s="105">
        <v>8</v>
      </c>
      <c r="O10" s="6" t="s">
        <v>43</v>
      </c>
      <c r="P10" s="7" t="s">
        <v>44</v>
      </c>
      <c r="Q10" s="8"/>
      <c r="R10" s="103">
        <v>8</v>
      </c>
      <c r="S10" s="14" t="s">
        <v>168</v>
      </c>
      <c r="T10" s="14"/>
      <c r="U10" s="8"/>
      <c r="Z10" s="103">
        <v>8</v>
      </c>
      <c r="AA10" s="22" t="s">
        <v>157</v>
      </c>
      <c r="AB10" s="22"/>
    </row>
    <row r="11" spans="2:21" ht="13.5">
      <c r="B11" s="103">
        <v>9</v>
      </c>
      <c r="C11" s="38" t="s">
        <v>137</v>
      </c>
      <c r="D11" s="14"/>
      <c r="E11" s="21"/>
      <c r="F11" s="11" t="s">
        <v>15</v>
      </c>
      <c r="G11" s="11" t="s">
        <v>16</v>
      </c>
      <c r="H11" s="11" t="s">
        <v>0</v>
      </c>
      <c r="I11" s="21"/>
      <c r="J11" s="104">
        <v>9</v>
      </c>
      <c r="K11" s="19" t="s">
        <v>46</v>
      </c>
      <c r="L11" s="20" t="s">
        <v>45</v>
      </c>
      <c r="M11" s="8"/>
      <c r="N11" s="104">
        <v>9</v>
      </c>
      <c r="O11" s="6" t="s">
        <v>47</v>
      </c>
      <c r="P11" s="7" t="s">
        <v>48</v>
      </c>
      <c r="Q11" s="8"/>
      <c r="R11" s="103">
        <v>9</v>
      </c>
      <c r="S11" s="14" t="s">
        <v>169</v>
      </c>
      <c r="T11" s="14"/>
      <c r="U11" s="8"/>
    </row>
    <row r="12" spans="2:21" ht="13.5">
      <c r="B12" s="103">
        <v>10</v>
      </c>
      <c r="C12" s="38" t="s">
        <v>270</v>
      </c>
      <c r="D12" s="14"/>
      <c r="E12" s="21"/>
      <c r="F12" s="103">
        <v>1</v>
      </c>
      <c r="G12" s="23"/>
      <c r="H12" s="14"/>
      <c r="I12" s="21"/>
      <c r="J12" s="105">
        <v>10</v>
      </c>
      <c r="K12" s="19" t="s">
        <v>50</v>
      </c>
      <c r="L12" s="18" t="s">
        <v>49</v>
      </c>
      <c r="M12" s="8"/>
      <c r="N12" s="105">
        <v>10</v>
      </c>
      <c r="O12" s="6" t="s">
        <v>51</v>
      </c>
      <c r="P12" s="7" t="s">
        <v>52</v>
      </c>
      <c r="Q12" s="8"/>
      <c r="R12" s="103">
        <v>10</v>
      </c>
      <c r="S12" s="14" t="s">
        <v>170</v>
      </c>
      <c r="T12" s="14"/>
      <c r="U12" s="8"/>
    </row>
    <row r="13" spans="2:21" ht="13.5">
      <c r="B13" s="103">
        <v>11</v>
      </c>
      <c r="C13" s="38" t="s">
        <v>271</v>
      </c>
      <c r="D13" s="14"/>
      <c r="F13" s="103">
        <v>2</v>
      </c>
      <c r="G13" s="23" t="s">
        <v>21</v>
      </c>
      <c r="H13" s="14"/>
      <c r="J13" s="105">
        <v>11</v>
      </c>
      <c r="K13" s="19" t="s">
        <v>54</v>
      </c>
      <c r="L13" s="20" t="s">
        <v>53</v>
      </c>
      <c r="M13" s="8"/>
      <c r="N13" s="8"/>
      <c r="O13" s="8"/>
      <c r="P13" s="8"/>
      <c r="Q13" s="8"/>
      <c r="R13" s="103">
        <v>11</v>
      </c>
      <c r="S13" s="14" t="s">
        <v>171</v>
      </c>
      <c r="T13" s="14"/>
      <c r="U13" s="8"/>
    </row>
    <row r="14" spans="2:21" ht="13.5">
      <c r="B14" s="103">
        <v>12</v>
      </c>
      <c r="C14" s="38" t="s">
        <v>272</v>
      </c>
      <c r="D14" s="14"/>
      <c r="F14" s="103">
        <v>3</v>
      </c>
      <c r="G14" s="23" t="s">
        <v>145</v>
      </c>
      <c r="H14" s="14"/>
      <c r="J14" s="105">
        <v>12</v>
      </c>
      <c r="K14" s="19" t="s">
        <v>56</v>
      </c>
      <c r="L14" s="18" t="s">
        <v>55</v>
      </c>
      <c r="M14" s="8"/>
      <c r="N14" s="24"/>
      <c r="O14" s="24"/>
      <c r="P14" s="8"/>
      <c r="Q14" s="8"/>
      <c r="R14" s="103">
        <v>12</v>
      </c>
      <c r="S14" s="14" t="s">
        <v>172</v>
      </c>
      <c r="T14" s="14"/>
      <c r="U14" s="8"/>
    </row>
    <row r="15" spans="2:21" ht="14.25">
      <c r="B15" s="103">
        <v>13</v>
      </c>
      <c r="C15" s="38" t="s">
        <v>273</v>
      </c>
      <c r="D15" s="14"/>
      <c r="E15" s="9"/>
      <c r="F15" s="9"/>
      <c r="G15" s="9"/>
      <c r="H15" s="9"/>
      <c r="I15" s="9"/>
      <c r="J15" s="104">
        <v>13</v>
      </c>
      <c r="K15" s="19" t="s">
        <v>58</v>
      </c>
      <c r="L15" s="20" t="s">
        <v>57</v>
      </c>
      <c r="M15" s="25"/>
      <c r="N15" s="26"/>
      <c r="O15" s="26"/>
      <c r="P15" s="8"/>
      <c r="Q15" s="8"/>
      <c r="R15" s="103">
        <v>13</v>
      </c>
      <c r="S15" s="14" t="s">
        <v>173</v>
      </c>
      <c r="T15" s="14"/>
      <c r="U15" s="8"/>
    </row>
    <row r="16" spans="2:21" ht="14.25">
      <c r="B16" s="103">
        <v>14</v>
      </c>
      <c r="C16" s="93" t="s">
        <v>274</v>
      </c>
      <c r="D16" s="14"/>
      <c r="E16" s="27"/>
      <c r="F16" s="9"/>
      <c r="G16" s="9"/>
      <c r="H16" s="9"/>
      <c r="I16" s="27"/>
      <c r="J16" s="105">
        <v>14</v>
      </c>
      <c r="K16" s="19" t="s">
        <v>60</v>
      </c>
      <c r="L16" s="18" t="s">
        <v>59</v>
      </c>
      <c r="M16" s="8"/>
      <c r="N16" s="8"/>
      <c r="O16" s="8"/>
      <c r="P16" s="8"/>
      <c r="Q16" s="8"/>
      <c r="R16" s="103">
        <v>14</v>
      </c>
      <c r="S16" s="14" t="s">
        <v>174</v>
      </c>
      <c r="T16" s="14"/>
      <c r="U16" s="8"/>
    </row>
    <row r="17" spans="2:21" ht="14.25">
      <c r="B17" s="103">
        <v>15</v>
      </c>
      <c r="C17" s="101" t="s">
        <v>305</v>
      </c>
      <c r="D17" s="14"/>
      <c r="E17" s="28"/>
      <c r="F17" s="149" t="s">
        <v>146</v>
      </c>
      <c r="G17" s="149"/>
      <c r="H17" s="149"/>
      <c r="I17" s="28"/>
      <c r="J17" s="105">
        <v>15</v>
      </c>
      <c r="K17" s="19" t="s">
        <v>62</v>
      </c>
      <c r="L17" s="20" t="s">
        <v>61</v>
      </c>
      <c r="M17" s="8"/>
      <c r="N17" s="8"/>
      <c r="O17" s="8"/>
      <c r="P17" s="8"/>
      <c r="Q17" s="8"/>
      <c r="R17" s="103">
        <v>15</v>
      </c>
      <c r="S17" s="14" t="s">
        <v>175</v>
      </c>
      <c r="T17" s="14"/>
      <c r="U17" s="8"/>
    </row>
    <row r="18" spans="5:21" ht="13.5">
      <c r="E18" s="29"/>
      <c r="F18" s="11" t="s">
        <v>15</v>
      </c>
      <c r="G18" s="11" t="s">
        <v>16</v>
      </c>
      <c r="H18" s="11" t="s">
        <v>0</v>
      </c>
      <c r="I18" s="29"/>
      <c r="J18" s="105">
        <v>16</v>
      </c>
      <c r="K18" s="19" t="s">
        <v>64</v>
      </c>
      <c r="L18" s="18" t="s">
        <v>63</v>
      </c>
      <c r="M18" s="8"/>
      <c r="N18" s="8"/>
      <c r="O18" s="8"/>
      <c r="P18" s="8"/>
      <c r="Q18" s="8"/>
      <c r="R18" s="103">
        <v>16</v>
      </c>
      <c r="S18" s="14" t="s">
        <v>176</v>
      </c>
      <c r="T18" s="14"/>
      <c r="U18" s="8"/>
    </row>
    <row r="19" spans="2:21" ht="14.25">
      <c r="B19" s="153" t="s">
        <v>322</v>
      </c>
      <c r="C19" s="153"/>
      <c r="D19" s="153"/>
      <c r="E19" s="30"/>
      <c r="F19" s="102">
        <v>1</v>
      </c>
      <c r="G19" s="13"/>
      <c r="H19" s="14"/>
      <c r="I19" s="30"/>
      <c r="J19" s="104">
        <v>17</v>
      </c>
      <c r="K19" s="19" t="s">
        <v>66</v>
      </c>
      <c r="L19" s="20" t="s">
        <v>65</v>
      </c>
      <c r="M19" s="8"/>
      <c r="N19" s="8"/>
      <c r="O19" s="8"/>
      <c r="P19" s="8"/>
      <c r="Q19" s="8"/>
      <c r="R19" s="103">
        <v>17</v>
      </c>
      <c r="S19" s="14" t="s">
        <v>177</v>
      </c>
      <c r="T19" s="14"/>
      <c r="U19" s="8"/>
    </row>
    <row r="20" spans="2:21" ht="14.25">
      <c r="B20" s="11" t="s">
        <v>15</v>
      </c>
      <c r="C20" s="11" t="s">
        <v>16</v>
      </c>
      <c r="D20" s="11" t="s">
        <v>0</v>
      </c>
      <c r="E20" s="31"/>
      <c r="F20" s="103">
        <v>2</v>
      </c>
      <c r="G20" s="16" t="s">
        <v>147</v>
      </c>
      <c r="H20" s="14"/>
      <c r="I20" s="31"/>
      <c r="J20" s="105">
        <v>18</v>
      </c>
      <c r="K20" s="19" t="s">
        <v>68</v>
      </c>
      <c r="L20" s="18" t="s">
        <v>67</v>
      </c>
      <c r="M20" s="8"/>
      <c r="N20" s="8"/>
      <c r="O20" s="8"/>
      <c r="P20" s="8"/>
      <c r="Q20" s="8"/>
      <c r="R20" s="103">
        <v>18</v>
      </c>
      <c r="S20" s="14" t="s">
        <v>178</v>
      </c>
      <c r="T20" s="14"/>
      <c r="U20" s="8"/>
    </row>
    <row r="21" spans="2:21" ht="13.5">
      <c r="B21" s="102">
        <v>1</v>
      </c>
      <c r="C21" s="134" t="s">
        <v>341</v>
      </c>
      <c r="D21" s="136" t="s">
        <v>336</v>
      </c>
      <c r="E21" s="27"/>
      <c r="F21" s="103">
        <v>3</v>
      </c>
      <c r="G21" s="16" t="s">
        <v>148</v>
      </c>
      <c r="H21" s="14"/>
      <c r="I21" s="27"/>
      <c r="J21" s="105">
        <v>19</v>
      </c>
      <c r="K21" s="19" t="s">
        <v>70</v>
      </c>
      <c r="L21" s="20" t="s">
        <v>69</v>
      </c>
      <c r="M21" s="8"/>
      <c r="N21" s="8"/>
      <c r="O21" s="8"/>
      <c r="P21" s="8"/>
      <c r="Q21" s="8"/>
      <c r="R21" s="103">
        <v>19</v>
      </c>
      <c r="S21" s="14" t="s">
        <v>179</v>
      </c>
      <c r="T21" s="14"/>
      <c r="U21" s="8"/>
    </row>
    <row r="22" spans="2:21" ht="13.5">
      <c r="B22" s="102">
        <v>2</v>
      </c>
      <c r="C22" s="131" t="s">
        <v>340</v>
      </c>
      <c r="D22" s="136" t="s">
        <v>336</v>
      </c>
      <c r="E22" s="28"/>
      <c r="F22" s="27"/>
      <c r="G22" s="27"/>
      <c r="H22" s="27"/>
      <c r="I22" s="28"/>
      <c r="J22" s="105">
        <v>20</v>
      </c>
      <c r="K22" s="19" t="s">
        <v>72</v>
      </c>
      <c r="L22" s="18" t="s">
        <v>71</v>
      </c>
      <c r="M22" s="8"/>
      <c r="N22" s="8"/>
      <c r="O22" s="8"/>
      <c r="P22" s="8"/>
      <c r="Q22" s="8"/>
      <c r="R22" s="103">
        <v>20</v>
      </c>
      <c r="S22" s="14" t="s">
        <v>219</v>
      </c>
      <c r="T22" s="14"/>
      <c r="U22" s="8"/>
    </row>
    <row r="23" spans="2:21" ht="13.5">
      <c r="B23" s="102">
        <v>3</v>
      </c>
      <c r="C23" s="135">
        <v>31</v>
      </c>
      <c r="D23" s="136"/>
      <c r="E23" s="21"/>
      <c r="F23" s="27"/>
      <c r="G23" s="27"/>
      <c r="H23" s="27"/>
      <c r="I23" s="21"/>
      <c r="J23" s="104">
        <v>21</v>
      </c>
      <c r="K23" s="19" t="s">
        <v>74</v>
      </c>
      <c r="L23" s="20" t="s">
        <v>73</v>
      </c>
      <c r="M23" s="8"/>
      <c r="N23" s="8"/>
      <c r="O23" s="8"/>
      <c r="P23" s="8"/>
      <c r="Q23" s="8"/>
      <c r="R23" s="8"/>
      <c r="S23" s="8"/>
      <c r="T23" s="8"/>
      <c r="U23" s="8"/>
    </row>
    <row r="24" spans="5:21" ht="14.25">
      <c r="E24" s="21"/>
      <c r="F24" s="152" t="s">
        <v>143</v>
      </c>
      <c r="G24" s="152"/>
      <c r="H24" s="152"/>
      <c r="I24" s="21"/>
      <c r="J24" s="105">
        <v>22</v>
      </c>
      <c r="K24" s="19" t="s">
        <v>76</v>
      </c>
      <c r="L24" s="18" t="s">
        <v>75</v>
      </c>
      <c r="M24" s="8"/>
      <c r="N24" s="8"/>
      <c r="O24" s="8"/>
      <c r="P24" s="8"/>
      <c r="Q24" s="8"/>
      <c r="R24" s="8"/>
      <c r="S24" s="8"/>
      <c r="T24" s="8"/>
      <c r="U24" s="8"/>
    </row>
    <row r="25" spans="6:21" ht="13.5">
      <c r="F25" s="11" t="s">
        <v>15</v>
      </c>
      <c r="G25" s="11" t="s">
        <v>16</v>
      </c>
      <c r="H25" s="11" t="s">
        <v>0</v>
      </c>
      <c r="J25" s="105">
        <v>23</v>
      </c>
      <c r="K25" s="19" t="s">
        <v>78</v>
      </c>
      <c r="L25" s="20" t="s">
        <v>77</v>
      </c>
      <c r="M25" s="8"/>
      <c r="N25" s="8"/>
      <c r="O25" s="8"/>
      <c r="P25" s="8"/>
      <c r="Q25" s="8"/>
      <c r="R25" s="8"/>
      <c r="S25" s="8"/>
      <c r="T25" s="8"/>
      <c r="U25" s="8"/>
    </row>
    <row r="26" spans="6:21" ht="13.5">
      <c r="F26" s="102">
        <v>1</v>
      </c>
      <c r="G26" s="13"/>
      <c r="H26" s="14"/>
      <c r="J26" s="105">
        <v>24</v>
      </c>
      <c r="K26" s="19" t="s">
        <v>80</v>
      </c>
      <c r="L26" s="18" t="s">
        <v>79</v>
      </c>
      <c r="M26" s="8"/>
      <c r="N26" s="8"/>
      <c r="O26" s="8"/>
      <c r="P26" s="8"/>
      <c r="Q26" s="8"/>
      <c r="R26" s="8"/>
      <c r="S26" s="8"/>
      <c r="T26" s="8"/>
      <c r="U26" s="8"/>
    </row>
    <row r="27" spans="6:21" ht="13.5">
      <c r="F27" s="102">
        <v>2</v>
      </c>
      <c r="G27" s="37">
        <v>43556</v>
      </c>
      <c r="H27" s="22" t="s">
        <v>144</v>
      </c>
      <c r="J27" s="104">
        <v>25</v>
      </c>
      <c r="K27" s="19" t="s">
        <v>82</v>
      </c>
      <c r="L27" s="20" t="s">
        <v>81</v>
      </c>
      <c r="M27" s="8"/>
      <c r="N27" s="8"/>
      <c r="O27" s="8"/>
      <c r="P27" s="8"/>
      <c r="Q27" s="8"/>
      <c r="R27" s="8"/>
      <c r="S27" s="8"/>
      <c r="T27" s="8"/>
      <c r="U27" s="8"/>
    </row>
    <row r="28" spans="2:21" ht="13.5">
      <c r="B28" s="21"/>
      <c r="C28" s="36"/>
      <c r="D28" s="21"/>
      <c r="F28" s="27"/>
      <c r="G28" s="27"/>
      <c r="H28" s="27"/>
      <c r="J28" s="105">
        <v>26</v>
      </c>
      <c r="K28" s="19" t="s">
        <v>84</v>
      </c>
      <c r="L28" s="18" t="s">
        <v>83</v>
      </c>
      <c r="M28" s="8"/>
      <c r="N28" s="8"/>
      <c r="O28" s="8"/>
      <c r="P28" s="8"/>
      <c r="Q28" s="8"/>
      <c r="R28" s="8"/>
      <c r="S28" s="8"/>
      <c r="T28" s="8"/>
      <c r="U28" s="8"/>
    </row>
    <row r="29" spans="2:21" ht="13.5">
      <c r="B29" s="21"/>
      <c r="C29" s="36"/>
      <c r="D29" s="21"/>
      <c r="F29" s="28"/>
      <c r="G29" s="28"/>
      <c r="H29" s="28"/>
      <c r="J29" s="105">
        <v>27</v>
      </c>
      <c r="K29" s="19" t="s">
        <v>86</v>
      </c>
      <c r="L29" s="20" t="s">
        <v>85</v>
      </c>
      <c r="M29" s="8"/>
      <c r="N29" s="8"/>
      <c r="O29" s="8"/>
      <c r="P29" s="8"/>
      <c r="Q29" s="8"/>
      <c r="R29" s="8"/>
      <c r="S29" s="8"/>
      <c r="T29" s="8"/>
      <c r="U29" s="8"/>
    </row>
    <row r="30" spans="2:21" ht="13.5">
      <c r="B30" s="21"/>
      <c r="C30" s="36"/>
      <c r="D30" s="21"/>
      <c r="F30" s="21"/>
      <c r="G30" s="21"/>
      <c r="H30" s="21"/>
      <c r="J30" s="105">
        <v>28</v>
      </c>
      <c r="K30" s="19" t="s">
        <v>88</v>
      </c>
      <c r="L30" s="18" t="s">
        <v>87</v>
      </c>
      <c r="M30" s="8"/>
      <c r="N30" s="8"/>
      <c r="O30" s="8"/>
      <c r="P30" s="8"/>
      <c r="Q30" s="8"/>
      <c r="R30" s="8"/>
      <c r="S30" s="8"/>
      <c r="T30" s="8"/>
      <c r="U30" s="8"/>
    </row>
    <row r="31" spans="2:21" ht="13.5">
      <c r="B31" s="21"/>
      <c r="C31" s="36"/>
      <c r="D31" s="21"/>
      <c r="F31" s="21"/>
      <c r="G31" s="21"/>
      <c r="H31" s="21"/>
      <c r="J31" s="104">
        <v>29</v>
      </c>
      <c r="K31" s="19" t="s">
        <v>90</v>
      </c>
      <c r="L31" s="20" t="s">
        <v>89</v>
      </c>
      <c r="M31" s="8"/>
      <c r="N31" s="8"/>
      <c r="O31" s="8"/>
      <c r="P31" s="8"/>
      <c r="Q31" s="8"/>
      <c r="R31" s="8"/>
      <c r="S31" s="8"/>
      <c r="T31" s="8"/>
      <c r="U31" s="8"/>
    </row>
    <row r="32" spans="2:21" ht="13.5">
      <c r="B32" s="21"/>
      <c r="C32" s="36"/>
      <c r="D32" s="21"/>
      <c r="J32" s="105">
        <v>30</v>
      </c>
      <c r="K32" s="19" t="s">
        <v>92</v>
      </c>
      <c r="L32" s="18" t="s">
        <v>91</v>
      </c>
      <c r="M32" s="8"/>
      <c r="N32" s="8"/>
      <c r="O32" s="8"/>
      <c r="P32" s="8"/>
      <c r="Q32" s="8"/>
      <c r="R32" s="8"/>
      <c r="S32" s="8"/>
      <c r="T32" s="8"/>
      <c r="U32" s="8"/>
    </row>
    <row r="33" spans="10:21" ht="13.5">
      <c r="J33" s="105">
        <v>31</v>
      </c>
      <c r="K33" s="19" t="s">
        <v>94</v>
      </c>
      <c r="L33" s="20" t="s">
        <v>93</v>
      </c>
      <c r="M33" s="8"/>
      <c r="N33" s="8"/>
      <c r="O33" s="8"/>
      <c r="P33" s="8"/>
      <c r="Q33" s="8"/>
      <c r="R33" s="8"/>
      <c r="S33" s="8"/>
      <c r="T33" s="8"/>
      <c r="U33" s="8"/>
    </row>
    <row r="34" spans="10:21" ht="13.5">
      <c r="J34" s="105">
        <v>32</v>
      </c>
      <c r="K34" s="19" t="s">
        <v>96</v>
      </c>
      <c r="L34" s="18" t="s">
        <v>95</v>
      </c>
      <c r="M34" s="8"/>
      <c r="N34" s="8"/>
      <c r="O34" s="8"/>
      <c r="P34" s="8"/>
      <c r="Q34" s="8"/>
      <c r="R34" s="8"/>
      <c r="S34" s="8"/>
      <c r="T34" s="8"/>
      <c r="U34" s="8"/>
    </row>
    <row r="35" spans="10:21" ht="13.5">
      <c r="J35" s="104">
        <v>33</v>
      </c>
      <c r="K35" s="19" t="s">
        <v>98</v>
      </c>
      <c r="L35" s="20" t="s">
        <v>97</v>
      </c>
      <c r="M35" s="8"/>
      <c r="N35" s="8"/>
      <c r="O35" s="8"/>
      <c r="P35" s="8"/>
      <c r="Q35" s="8"/>
      <c r="R35" s="8"/>
      <c r="S35" s="8"/>
      <c r="T35" s="8"/>
      <c r="U35" s="8"/>
    </row>
    <row r="36" spans="10:21" ht="13.5">
      <c r="J36" s="105">
        <v>34</v>
      </c>
      <c r="K36" s="19" t="s">
        <v>100</v>
      </c>
      <c r="L36" s="18" t="s">
        <v>99</v>
      </c>
      <c r="M36" s="8"/>
      <c r="N36" s="8"/>
      <c r="O36" s="8"/>
      <c r="P36" s="8"/>
      <c r="Q36" s="8"/>
      <c r="R36" s="8"/>
      <c r="S36" s="8"/>
      <c r="T36" s="8"/>
      <c r="U36" s="8"/>
    </row>
    <row r="37" spans="10:21" ht="13.5">
      <c r="J37" s="105">
        <v>35</v>
      </c>
      <c r="K37" s="19" t="s">
        <v>102</v>
      </c>
      <c r="L37" s="20" t="s">
        <v>101</v>
      </c>
      <c r="M37" s="8"/>
      <c r="N37" s="8"/>
      <c r="O37" s="8"/>
      <c r="P37" s="8"/>
      <c r="Q37" s="8"/>
      <c r="R37" s="8"/>
      <c r="S37" s="8"/>
      <c r="T37" s="8"/>
      <c r="U37" s="8"/>
    </row>
    <row r="38" spans="10:21" ht="13.5">
      <c r="J38" s="105">
        <v>36</v>
      </c>
      <c r="K38" s="19" t="s">
        <v>104</v>
      </c>
      <c r="L38" s="18" t="s">
        <v>103</v>
      </c>
      <c r="M38" s="8"/>
      <c r="N38" s="8"/>
      <c r="O38" s="8"/>
      <c r="P38" s="8"/>
      <c r="Q38" s="8"/>
      <c r="R38" s="8"/>
      <c r="S38" s="8"/>
      <c r="T38" s="8"/>
      <c r="U38" s="8"/>
    </row>
    <row r="39" spans="10:21" ht="13.5">
      <c r="J39" s="104">
        <v>37</v>
      </c>
      <c r="K39" s="19" t="s">
        <v>106</v>
      </c>
      <c r="L39" s="20" t="s">
        <v>105</v>
      </c>
      <c r="M39" s="8"/>
      <c r="N39" s="8"/>
      <c r="O39" s="8"/>
      <c r="P39" s="8"/>
      <c r="Q39" s="8"/>
      <c r="R39" s="8"/>
      <c r="S39" s="8"/>
      <c r="T39" s="8"/>
      <c r="U39" s="8"/>
    </row>
    <row r="40" spans="10:21" ht="13.5">
      <c r="J40" s="105">
        <v>38</v>
      </c>
      <c r="K40" s="19" t="s">
        <v>108</v>
      </c>
      <c r="L40" s="18" t="s">
        <v>107</v>
      </c>
      <c r="M40" s="8"/>
      <c r="N40" s="8"/>
      <c r="O40" s="8"/>
      <c r="P40" s="8"/>
      <c r="Q40" s="8"/>
      <c r="R40" s="8"/>
      <c r="S40" s="8"/>
      <c r="T40" s="8"/>
      <c r="U40" s="8"/>
    </row>
    <row r="41" spans="10:21" ht="13.5">
      <c r="J41" s="105">
        <v>39</v>
      </c>
      <c r="K41" s="19" t="s">
        <v>110</v>
      </c>
      <c r="L41" s="20" t="s">
        <v>109</v>
      </c>
      <c r="M41" s="8"/>
      <c r="N41" s="8"/>
      <c r="O41" s="8"/>
      <c r="P41" s="8"/>
      <c r="Q41" s="8"/>
      <c r="R41" s="8"/>
      <c r="S41" s="8"/>
      <c r="T41" s="8"/>
      <c r="U41" s="8"/>
    </row>
    <row r="42" spans="10:21" ht="13.5">
      <c r="J42" s="105">
        <v>40</v>
      </c>
      <c r="K42" s="19" t="s">
        <v>112</v>
      </c>
      <c r="L42" s="18" t="s">
        <v>111</v>
      </c>
      <c r="M42" s="8"/>
      <c r="N42" s="8"/>
      <c r="O42" s="8"/>
      <c r="P42" s="8"/>
      <c r="Q42" s="8"/>
      <c r="R42" s="8"/>
      <c r="S42" s="8"/>
      <c r="T42" s="8"/>
      <c r="U42" s="8"/>
    </row>
    <row r="43" spans="10:21" ht="13.5">
      <c r="J43" s="104">
        <v>41</v>
      </c>
      <c r="K43" s="19" t="s">
        <v>114</v>
      </c>
      <c r="L43" s="20" t="s">
        <v>113</v>
      </c>
      <c r="M43" s="8"/>
      <c r="N43" s="8"/>
      <c r="O43" s="8"/>
      <c r="P43" s="8"/>
      <c r="Q43" s="8"/>
      <c r="R43" s="8"/>
      <c r="S43" s="8"/>
      <c r="T43" s="8"/>
      <c r="U43" s="8"/>
    </row>
    <row r="44" spans="10:21" ht="13.5">
      <c r="J44" s="105">
        <v>42</v>
      </c>
      <c r="K44" s="19" t="s">
        <v>116</v>
      </c>
      <c r="L44" s="18" t="s">
        <v>115</v>
      </c>
      <c r="M44" s="8"/>
      <c r="N44" s="8"/>
      <c r="O44" s="8"/>
      <c r="P44" s="8"/>
      <c r="Q44" s="8"/>
      <c r="R44" s="8"/>
      <c r="S44" s="8"/>
      <c r="T44" s="8"/>
      <c r="U44" s="8"/>
    </row>
    <row r="45" spans="10:21" ht="13.5">
      <c r="J45" s="105">
        <v>43</v>
      </c>
      <c r="K45" s="19" t="s">
        <v>118</v>
      </c>
      <c r="L45" s="20" t="s">
        <v>117</v>
      </c>
      <c r="M45" s="8"/>
      <c r="N45" s="8"/>
      <c r="O45" s="8"/>
      <c r="P45" s="8"/>
      <c r="Q45" s="8"/>
      <c r="R45" s="8"/>
      <c r="S45" s="8"/>
      <c r="T45" s="8"/>
      <c r="U45" s="8"/>
    </row>
    <row r="46" spans="10:21" ht="13.5">
      <c r="J46" s="105">
        <v>44</v>
      </c>
      <c r="K46" s="19" t="s">
        <v>120</v>
      </c>
      <c r="L46" s="18" t="s">
        <v>119</v>
      </c>
      <c r="M46" s="8"/>
      <c r="N46" s="8"/>
      <c r="O46" s="8"/>
      <c r="P46" s="8"/>
      <c r="Q46" s="8"/>
      <c r="R46" s="8"/>
      <c r="S46" s="8"/>
      <c r="T46" s="8"/>
      <c r="U46" s="8"/>
    </row>
    <row r="47" spans="10:21" ht="13.5">
      <c r="J47" s="104">
        <v>45</v>
      </c>
      <c r="K47" s="19" t="s">
        <v>122</v>
      </c>
      <c r="L47" s="20" t="s">
        <v>121</v>
      </c>
      <c r="M47" s="8"/>
      <c r="N47" s="8"/>
      <c r="O47" s="8"/>
      <c r="P47" s="8"/>
      <c r="Q47" s="8"/>
      <c r="R47" s="8"/>
      <c r="S47" s="8"/>
      <c r="T47" s="8"/>
      <c r="U47" s="8"/>
    </row>
    <row r="48" spans="10:21" ht="13.5">
      <c r="J48" s="105">
        <v>46</v>
      </c>
      <c r="K48" s="19" t="s">
        <v>124</v>
      </c>
      <c r="L48" s="18" t="s">
        <v>123</v>
      </c>
      <c r="M48" s="8"/>
      <c r="N48" s="8"/>
      <c r="O48" s="8"/>
      <c r="P48" s="8"/>
      <c r="Q48" s="8"/>
      <c r="R48" s="8"/>
      <c r="S48" s="8"/>
      <c r="T48" s="8"/>
      <c r="U48" s="8"/>
    </row>
    <row r="49" spans="10:21" ht="13.5">
      <c r="J49" s="105">
        <v>47</v>
      </c>
      <c r="K49" s="19" t="s">
        <v>126</v>
      </c>
      <c r="L49" s="20" t="s">
        <v>125</v>
      </c>
      <c r="M49" s="8"/>
      <c r="N49" s="8"/>
      <c r="O49" s="8"/>
      <c r="P49" s="8"/>
      <c r="Q49" s="8"/>
      <c r="R49" s="8"/>
      <c r="S49" s="8"/>
      <c r="T49" s="8"/>
      <c r="U49" s="8"/>
    </row>
    <row r="50" spans="10:21" ht="13.5">
      <c r="J50" s="105">
        <v>48</v>
      </c>
      <c r="K50" s="19" t="s">
        <v>128</v>
      </c>
      <c r="L50" s="18" t="s">
        <v>127</v>
      </c>
      <c r="M50" s="8"/>
      <c r="N50" s="8"/>
      <c r="O50" s="8"/>
      <c r="P50" s="8"/>
      <c r="Q50" s="8"/>
      <c r="R50" s="8"/>
      <c r="S50" s="8"/>
      <c r="T50" s="8"/>
      <c r="U50" s="8"/>
    </row>
    <row r="51" spans="10:21" ht="13.5">
      <c r="J51" s="32"/>
      <c r="K51" s="32"/>
      <c r="L51" s="32"/>
      <c r="M51" s="8"/>
      <c r="N51" s="8"/>
      <c r="O51" s="8"/>
      <c r="P51" s="8"/>
      <c r="Q51" s="8"/>
      <c r="R51" s="8"/>
      <c r="S51" s="8"/>
      <c r="T51" s="8"/>
      <c r="U51" s="8"/>
    </row>
    <row r="52" spans="10:21" ht="13.5">
      <c r="J52" s="32"/>
      <c r="K52" s="32"/>
      <c r="L52" s="32"/>
      <c r="M52" s="8"/>
      <c r="N52" s="8"/>
      <c r="O52" s="8"/>
      <c r="P52" s="8"/>
      <c r="Q52" s="8"/>
      <c r="R52" s="8"/>
      <c r="S52" s="8"/>
      <c r="T52" s="8"/>
      <c r="U52" s="8"/>
    </row>
    <row r="53" spans="10:21" ht="13.5">
      <c r="J53" s="32"/>
      <c r="K53" s="32"/>
      <c r="L53" s="32"/>
      <c r="M53" s="8"/>
      <c r="N53" s="8"/>
      <c r="O53" s="8"/>
      <c r="P53" s="8"/>
      <c r="Q53" s="8"/>
      <c r="R53" s="8"/>
      <c r="S53" s="8"/>
      <c r="T53" s="8"/>
      <c r="U53" s="8"/>
    </row>
    <row r="54" spans="10:21" ht="13.5">
      <c r="J54" s="32"/>
      <c r="K54" s="32"/>
      <c r="L54" s="32"/>
      <c r="M54" s="8"/>
      <c r="N54" s="8"/>
      <c r="O54" s="8"/>
      <c r="P54" s="8"/>
      <c r="Q54" s="8"/>
      <c r="R54" s="8"/>
      <c r="S54" s="8"/>
      <c r="T54" s="8"/>
      <c r="U54" s="8"/>
    </row>
    <row r="55" spans="10:21" ht="13.5">
      <c r="J55" s="32"/>
      <c r="K55" s="32"/>
      <c r="L55" s="32"/>
      <c r="M55" s="8"/>
      <c r="N55" s="8"/>
      <c r="O55" s="8"/>
      <c r="P55" s="8"/>
      <c r="Q55" s="8"/>
      <c r="R55" s="8"/>
      <c r="S55" s="8"/>
      <c r="T55" s="8"/>
      <c r="U55" s="8"/>
    </row>
    <row r="56" spans="10:21" ht="13.5">
      <c r="J56" s="32"/>
      <c r="K56" s="32"/>
      <c r="L56" s="32"/>
      <c r="M56" s="8"/>
      <c r="N56" s="8"/>
      <c r="O56" s="8"/>
      <c r="P56" s="8"/>
      <c r="Q56" s="8"/>
      <c r="R56" s="8"/>
      <c r="S56" s="8"/>
      <c r="T56" s="8"/>
      <c r="U56" s="8"/>
    </row>
    <row r="57" spans="10:21" ht="13.5">
      <c r="J57" s="32"/>
      <c r="K57" s="32"/>
      <c r="L57" s="32"/>
      <c r="M57" s="8"/>
      <c r="N57" s="8"/>
      <c r="O57" s="8"/>
      <c r="P57" s="8"/>
      <c r="Q57" s="8"/>
      <c r="R57" s="8"/>
      <c r="S57" s="8"/>
      <c r="T57" s="8"/>
      <c r="U57" s="8"/>
    </row>
    <row r="58" spans="10:21" ht="13.5">
      <c r="J58" s="32"/>
      <c r="K58" s="32"/>
      <c r="L58" s="32"/>
      <c r="M58" s="8"/>
      <c r="N58" s="8"/>
      <c r="O58" s="8"/>
      <c r="P58" s="8"/>
      <c r="Q58" s="8"/>
      <c r="R58" s="8"/>
      <c r="S58" s="8"/>
      <c r="T58" s="8"/>
      <c r="U58" s="8"/>
    </row>
    <row r="59" spans="10:21" ht="13.5">
      <c r="J59" s="32"/>
      <c r="K59" s="32"/>
      <c r="L59" s="32"/>
      <c r="M59" s="8"/>
      <c r="N59" s="8"/>
      <c r="O59" s="8"/>
      <c r="P59" s="8"/>
      <c r="Q59" s="8"/>
      <c r="R59" s="8"/>
      <c r="S59" s="8"/>
      <c r="T59" s="8"/>
      <c r="U59" s="8"/>
    </row>
    <row r="60" spans="10:21" ht="13.5">
      <c r="J60" s="32"/>
      <c r="K60" s="32"/>
      <c r="L60" s="32"/>
      <c r="M60" s="8"/>
      <c r="N60" s="8"/>
      <c r="O60" s="8"/>
      <c r="P60" s="8"/>
      <c r="Q60" s="8"/>
      <c r="R60" s="8"/>
      <c r="S60" s="8"/>
      <c r="T60" s="8"/>
      <c r="U60" s="8"/>
    </row>
    <row r="61" spans="10:21" ht="13.5">
      <c r="J61" s="32"/>
      <c r="K61" s="32"/>
      <c r="L61" s="32"/>
      <c r="M61" s="8"/>
      <c r="N61" s="8"/>
      <c r="O61" s="8"/>
      <c r="P61" s="8"/>
      <c r="Q61" s="8"/>
      <c r="R61" s="8"/>
      <c r="S61" s="8"/>
      <c r="T61" s="8"/>
      <c r="U61" s="8"/>
    </row>
    <row r="62" spans="10:21" ht="13.5">
      <c r="J62" s="32"/>
      <c r="K62" s="32"/>
      <c r="L62" s="32"/>
      <c r="M62" s="8"/>
      <c r="N62" s="8"/>
      <c r="O62" s="8"/>
      <c r="P62" s="8"/>
      <c r="Q62" s="8"/>
      <c r="R62" s="8"/>
      <c r="S62" s="8"/>
      <c r="T62" s="8"/>
      <c r="U62" s="8"/>
    </row>
    <row r="63" spans="10:21" ht="13.5">
      <c r="J63" s="32"/>
      <c r="K63" s="32"/>
      <c r="L63" s="32"/>
      <c r="M63" s="8"/>
      <c r="N63" s="8"/>
      <c r="O63" s="8"/>
      <c r="P63" s="8"/>
      <c r="Q63" s="8"/>
      <c r="R63" s="8"/>
      <c r="S63" s="8"/>
      <c r="T63" s="8"/>
      <c r="U63" s="8"/>
    </row>
    <row r="64" spans="10:21" ht="13.5">
      <c r="J64" s="32"/>
      <c r="K64" s="32"/>
      <c r="L64" s="32"/>
      <c r="M64" s="8"/>
      <c r="N64" s="8"/>
      <c r="O64" s="8"/>
      <c r="P64" s="8"/>
      <c r="Q64" s="8"/>
      <c r="R64" s="8"/>
      <c r="S64" s="8"/>
      <c r="T64" s="8"/>
      <c r="U64" s="8"/>
    </row>
    <row r="65" spans="10:21" ht="13.5">
      <c r="J65" s="32"/>
      <c r="K65" s="32"/>
      <c r="L65" s="32"/>
      <c r="M65" s="8"/>
      <c r="N65" s="8"/>
      <c r="O65" s="8"/>
      <c r="P65" s="8"/>
      <c r="Q65" s="8"/>
      <c r="R65" s="8"/>
      <c r="S65" s="8"/>
      <c r="T65" s="8"/>
      <c r="U65" s="8"/>
    </row>
    <row r="66" spans="10:21" ht="13.5">
      <c r="J66" s="32"/>
      <c r="K66" s="32"/>
      <c r="L66" s="32"/>
      <c r="M66" s="8"/>
      <c r="N66" s="8"/>
      <c r="O66" s="8"/>
      <c r="P66" s="8"/>
      <c r="Q66" s="8"/>
      <c r="R66" s="8"/>
      <c r="S66" s="8"/>
      <c r="T66" s="8"/>
      <c r="U66" s="8"/>
    </row>
    <row r="67" spans="10:21" ht="13.5">
      <c r="J67" s="32"/>
      <c r="K67" s="32"/>
      <c r="L67" s="32"/>
      <c r="M67" s="8"/>
      <c r="N67" s="8"/>
      <c r="O67" s="8"/>
      <c r="P67" s="8"/>
      <c r="Q67" s="8"/>
      <c r="R67" s="8"/>
      <c r="S67" s="8"/>
      <c r="T67" s="8"/>
      <c r="U67" s="8"/>
    </row>
    <row r="68" spans="10:21" ht="13.5">
      <c r="J68" s="32"/>
      <c r="K68" s="32"/>
      <c r="L68" s="32"/>
      <c r="M68" s="8"/>
      <c r="N68" s="8"/>
      <c r="O68" s="8"/>
      <c r="P68" s="8"/>
      <c r="Q68" s="8"/>
      <c r="R68" s="8"/>
      <c r="S68" s="8"/>
      <c r="T68" s="8"/>
      <c r="U68" s="8"/>
    </row>
  </sheetData>
  <sheetProtection/>
  <mergeCells count="11">
    <mergeCell ref="B19:D19"/>
    <mergeCell ref="B1:D1"/>
    <mergeCell ref="J1:L1"/>
    <mergeCell ref="N1:P1"/>
    <mergeCell ref="V1:X1"/>
    <mergeCell ref="Z1:AB1"/>
    <mergeCell ref="F1:H1"/>
    <mergeCell ref="F10:H10"/>
    <mergeCell ref="F24:H24"/>
    <mergeCell ref="F17:H17"/>
    <mergeCell ref="R1:T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4"/>
  <sheetViews>
    <sheetView showGridLines="0" tabSelected="1" view="pageBreakPreview" zoomScaleSheetLayoutView="100" zoomScalePageLayoutView="0" workbookViewId="0" topLeftCell="A1">
      <selection activeCell="A1" sqref="A1:C1"/>
    </sheetView>
  </sheetViews>
  <sheetFormatPr defaultColWidth="9.140625" defaultRowHeight="13.5" customHeight="1"/>
  <cols>
    <col min="1" max="1" width="3.57421875" style="0" customWidth="1"/>
    <col min="3" max="3" width="5.28125" style="0" bestFit="1" customWidth="1"/>
    <col min="4" max="4" width="7.421875" style="0" bestFit="1" customWidth="1"/>
    <col min="5" max="5" width="8.28125" style="0" customWidth="1"/>
    <col min="6" max="6" width="5.28125" style="0" bestFit="1" customWidth="1"/>
    <col min="7" max="7" width="9.00390625" style="0" bestFit="1" customWidth="1"/>
    <col min="8" max="8" width="9.140625" style="0" customWidth="1"/>
    <col min="9" max="9" width="10.57421875" style="0" customWidth="1"/>
    <col min="10" max="10" width="12.57421875" style="0" customWidth="1"/>
    <col min="11" max="11" width="10.57421875" style="0" customWidth="1"/>
    <col min="12" max="12" width="3.57421875" style="0" customWidth="1"/>
  </cols>
  <sheetData>
    <row r="1" spans="1:12" ht="19.5" customHeight="1">
      <c r="A1" s="156" t="s">
        <v>224</v>
      </c>
      <c r="B1" s="157"/>
      <c r="C1" s="158"/>
      <c r="D1" s="132"/>
      <c r="E1" s="99"/>
      <c r="K1" s="44"/>
      <c r="L1" s="5"/>
    </row>
    <row r="2" spans="9:11" ht="19.5" customHeight="1">
      <c r="I2" s="70" t="s">
        <v>220</v>
      </c>
      <c r="J2" s="159"/>
      <c r="K2" s="159"/>
    </row>
    <row r="3" spans="9:11" ht="19.5" customHeight="1">
      <c r="I3" s="5" t="s">
        <v>6</v>
      </c>
      <c r="J3" s="159"/>
      <c r="K3" s="159"/>
    </row>
    <row r="4" spans="9:11" ht="19.5" customHeight="1">
      <c r="I4" s="5" t="s">
        <v>7</v>
      </c>
      <c r="J4" s="160"/>
      <c r="K4" s="160"/>
    </row>
    <row r="5" spans="9:11" ht="19.5" customHeight="1">
      <c r="I5" s="5" t="s">
        <v>11</v>
      </c>
      <c r="J5" s="161">
        <f>IF(OR(H14="",I14="",J14="",K14=""),"",(H14&amp;"-"&amp;VLOOKUP(I14,リスト!K4:L50,2,FALSE)&amp;"-"&amp;VLOOKUP(J14,リスト!O4:P12,2,FALSE)&amp;"-"&amp;K14&amp;"-1"))</f>
      </c>
      <c r="K5" s="161"/>
    </row>
    <row r="6" ht="19.5" customHeight="1">
      <c r="B6" t="s">
        <v>8</v>
      </c>
    </row>
    <row r="7" ht="19.5" customHeight="1">
      <c r="B7" t="s">
        <v>9</v>
      </c>
    </row>
    <row r="8" ht="19.5" customHeight="1"/>
    <row r="9" spans="6:11" ht="19.5" customHeight="1">
      <c r="F9" s="163" t="s">
        <v>10</v>
      </c>
      <c r="G9" s="163"/>
      <c r="H9" s="165"/>
      <c r="I9" s="165"/>
      <c r="J9" s="165"/>
      <c r="K9" s="165"/>
    </row>
    <row r="10" spans="6:12" ht="19.5" customHeight="1">
      <c r="F10" s="3" t="s">
        <v>12</v>
      </c>
      <c r="G10" s="3" t="s">
        <v>13</v>
      </c>
      <c r="H10" s="164"/>
      <c r="I10" s="164"/>
      <c r="J10" s="165"/>
      <c r="K10" s="165"/>
      <c r="L10" s="148" t="s">
        <v>181</v>
      </c>
    </row>
    <row r="11" ht="19.5" customHeight="1"/>
    <row r="12" spans="8:11" ht="19.5" customHeight="1">
      <c r="H12" s="162" t="s">
        <v>5</v>
      </c>
      <c r="I12" s="162"/>
      <c r="J12" s="162"/>
      <c r="K12" s="162"/>
    </row>
    <row r="13" spans="8:11" ht="19.5" customHeight="1">
      <c r="H13" s="2" t="s">
        <v>1</v>
      </c>
      <c r="I13" s="2" t="s">
        <v>2</v>
      </c>
      <c r="J13" s="4" t="s">
        <v>3</v>
      </c>
      <c r="K13" s="2" t="s">
        <v>4</v>
      </c>
    </row>
    <row r="14" spans="8:11" ht="19.5" customHeight="1">
      <c r="H14" s="71">
        <f>リスト!C23</f>
        <v>31</v>
      </c>
      <c r="I14" s="33"/>
      <c r="J14" s="34"/>
      <c r="K14" s="33"/>
    </row>
    <row r="15" ht="19.5" customHeight="1"/>
    <row r="16" spans="2:11" ht="19.5" customHeight="1">
      <c r="B16" s="166" t="str">
        <f>"「緑の雇用」事業に係る"&amp;IF(J2="変更登録申請書","変更","")&amp;"登録申請書提出について"</f>
        <v>「緑の雇用」事業に係る登録申請書提出について</v>
      </c>
      <c r="C16" s="166"/>
      <c r="D16" s="166"/>
      <c r="E16" s="166"/>
      <c r="F16" s="166"/>
      <c r="G16" s="166"/>
      <c r="H16" s="166"/>
      <c r="I16" s="166"/>
      <c r="J16" s="166"/>
      <c r="K16" s="166"/>
    </row>
    <row r="17" spans="2:11" ht="19.5" customHeight="1">
      <c r="B17" s="125"/>
      <c r="C17" s="125"/>
      <c r="D17" s="125"/>
      <c r="E17" s="125"/>
      <c r="F17" s="125"/>
      <c r="G17" s="125"/>
      <c r="H17" s="125"/>
      <c r="I17" s="125"/>
      <c r="J17" s="125"/>
      <c r="K17" s="125"/>
    </row>
    <row r="18" spans="2:11" ht="19.5" customHeight="1">
      <c r="B18" s="126"/>
      <c r="C18" s="126"/>
      <c r="D18" s="126"/>
      <c r="E18" s="126"/>
      <c r="F18" s="126"/>
      <c r="G18" s="126"/>
      <c r="H18" s="126"/>
      <c r="I18" s="126"/>
      <c r="J18" s="126"/>
      <c r="K18" s="126"/>
    </row>
    <row r="19" spans="2:11" ht="19.5" customHeight="1">
      <c r="B19" s="173" t="str">
        <f>"「緑の雇用」事業の活用を希望しますので、"&amp;IF(J2="変更登録申請書","変更","")&amp;"登録申請書を提出します。"</f>
        <v>「緑の雇用」事業の活用を希望しますので、登録申請書を提出します。</v>
      </c>
      <c r="C19" s="173"/>
      <c r="D19" s="173"/>
      <c r="E19" s="173"/>
      <c r="F19" s="173"/>
      <c r="G19" s="173"/>
      <c r="H19" s="173"/>
      <c r="I19" s="173"/>
      <c r="J19" s="173"/>
      <c r="K19" s="173"/>
    </row>
    <row r="20" spans="2:11" ht="19.5" customHeight="1">
      <c r="B20" s="173"/>
      <c r="C20" s="173"/>
      <c r="D20" s="173"/>
      <c r="E20" s="173"/>
      <c r="F20" s="173"/>
      <c r="G20" s="173"/>
      <c r="H20" s="173"/>
      <c r="I20" s="173"/>
      <c r="J20" s="173"/>
      <c r="K20" s="173"/>
    </row>
    <row r="21" spans="2:11" ht="19.5" customHeight="1">
      <c r="B21" s="173"/>
      <c r="C21" s="173"/>
      <c r="D21" s="173"/>
      <c r="E21" s="173"/>
      <c r="F21" s="173"/>
      <c r="G21" s="173"/>
      <c r="H21" s="173"/>
      <c r="I21" s="173"/>
      <c r="J21" s="173"/>
      <c r="K21" s="173"/>
    </row>
    <row r="22" spans="2:11" ht="19.5" customHeight="1">
      <c r="B22" s="173"/>
      <c r="C22" s="173"/>
      <c r="D22" s="173"/>
      <c r="E22" s="173"/>
      <c r="F22" s="173"/>
      <c r="G22" s="173"/>
      <c r="H22" s="173"/>
      <c r="I22" s="173"/>
      <c r="J22" s="173"/>
      <c r="K22" s="173"/>
    </row>
    <row r="23" spans="2:11" ht="19.5" customHeight="1">
      <c r="B23" s="124"/>
      <c r="C23" s="124"/>
      <c r="D23" s="124"/>
      <c r="E23" s="124"/>
      <c r="F23" s="124"/>
      <c r="G23" s="124"/>
      <c r="H23" s="124"/>
      <c r="I23" s="124"/>
      <c r="J23" s="124"/>
      <c r="K23" s="124"/>
    </row>
    <row r="24" spans="2:11" ht="19.5" customHeight="1">
      <c r="B24" s="174" t="s">
        <v>14</v>
      </c>
      <c r="C24" s="174"/>
      <c r="D24" s="174"/>
      <c r="E24" s="174"/>
      <c r="F24" s="174"/>
      <c r="G24" s="174"/>
      <c r="H24" s="174"/>
      <c r="I24" s="174"/>
      <c r="J24" s="174"/>
      <c r="K24" s="174"/>
    </row>
    <row r="25" ht="19.5" customHeight="1"/>
    <row r="26" spans="2:11" ht="19.5" customHeight="1">
      <c r="B26" s="145" t="s">
        <v>129</v>
      </c>
      <c r="C26" s="169" t="s">
        <v>221</v>
      </c>
      <c r="D26" s="170"/>
      <c r="E26" s="167" t="str">
        <f>"「緑の雇用」事業に係る"&amp;IF(J2="変更登録申請書","変更","")&amp;"登録申請書提出について"</f>
        <v>「緑の雇用」事業に係る登録申請書提出について</v>
      </c>
      <c r="F26" s="167"/>
      <c r="G26" s="167"/>
      <c r="H26" s="167"/>
      <c r="I26" s="167"/>
      <c r="J26" s="167"/>
      <c r="K26" s="168"/>
    </row>
    <row r="27" spans="2:11" ht="19.5" customHeight="1">
      <c r="B27" s="145" t="s">
        <v>129</v>
      </c>
      <c r="C27" s="169" t="s">
        <v>222</v>
      </c>
      <c r="D27" s="170"/>
      <c r="E27" s="46" t="str">
        <f>IF(J2="変更登録申請書","変更","")&amp;"登録申請書"</f>
        <v>登録申請書</v>
      </c>
      <c r="F27" s="47"/>
      <c r="G27" s="47"/>
      <c r="H27" s="47"/>
      <c r="I27" s="47"/>
      <c r="J27" s="47"/>
      <c r="K27" s="48"/>
    </row>
    <row r="28" spans="2:11" ht="19.5" customHeight="1">
      <c r="B28" s="35" t="s">
        <v>129</v>
      </c>
      <c r="C28" s="171" t="s">
        <v>223</v>
      </c>
      <c r="D28" s="172"/>
      <c r="E28" s="167" t="s">
        <v>250</v>
      </c>
      <c r="F28" s="167"/>
      <c r="G28" s="167"/>
      <c r="H28" s="167"/>
      <c r="I28" s="167"/>
      <c r="J28" s="167"/>
      <c r="K28" s="168"/>
    </row>
    <row r="29" ht="19.5" customHeight="1">
      <c r="D29" s="1"/>
    </row>
    <row r="30" ht="19.5" customHeight="1">
      <c r="D30" s="1"/>
    </row>
    <row r="31" ht="19.5" customHeight="1">
      <c r="D31" s="1"/>
    </row>
    <row r="32" spans="4:11" ht="19.5" customHeight="1">
      <c r="D32" s="1"/>
      <c r="K32" s="5" t="s">
        <v>182</v>
      </c>
    </row>
    <row r="33" ht="21" customHeight="1">
      <c r="D33" s="1"/>
    </row>
    <row r="34" ht="19.5" customHeight="1">
      <c r="D34" s="1"/>
    </row>
    <row r="35" ht="19.5" customHeight="1"/>
    <row r="36" ht="19.5" customHeight="1"/>
    <row r="37" ht="19.5" customHeight="1"/>
  </sheetData>
  <sheetProtection password="FA1D" sheet="1" formatCells="0"/>
  <mergeCells count="18">
    <mergeCell ref="B16:K16"/>
    <mergeCell ref="E26:K26"/>
    <mergeCell ref="C26:D26"/>
    <mergeCell ref="C28:D28"/>
    <mergeCell ref="C27:D27"/>
    <mergeCell ref="E28:K28"/>
    <mergeCell ref="B19:K22"/>
    <mergeCell ref="B24:K24"/>
    <mergeCell ref="A1:C1"/>
    <mergeCell ref="J2:K2"/>
    <mergeCell ref="J3:K3"/>
    <mergeCell ref="J4:K4"/>
    <mergeCell ref="J5:K5"/>
    <mergeCell ref="H12:K12"/>
    <mergeCell ref="F9:G9"/>
    <mergeCell ref="H10:I10"/>
    <mergeCell ref="J10:K10"/>
    <mergeCell ref="H9:K9"/>
  </mergeCells>
  <conditionalFormatting sqref="H9:K9">
    <cfRule type="expression" priority="16" dxfId="20" stopIfTrue="1">
      <formula>$H$9=""</formula>
    </cfRule>
  </conditionalFormatting>
  <conditionalFormatting sqref="H10:I10">
    <cfRule type="expression" priority="15" dxfId="20" stopIfTrue="1">
      <formula>$H$10=""</formula>
    </cfRule>
  </conditionalFormatting>
  <conditionalFormatting sqref="J10:K10">
    <cfRule type="expression" priority="14" dxfId="20" stopIfTrue="1">
      <formula>$J$10=""</formula>
    </cfRule>
  </conditionalFormatting>
  <conditionalFormatting sqref="F9:G9">
    <cfRule type="expression" priority="12" dxfId="21" stopIfTrue="1">
      <formula>$H$9&lt;&gt;""</formula>
    </cfRule>
    <cfRule type="expression" priority="13" dxfId="22" stopIfTrue="1">
      <formula>$H$9=""</formula>
    </cfRule>
  </conditionalFormatting>
  <conditionalFormatting sqref="F10">
    <cfRule type="expression" priority="10" dxfId="22" stopIfTrue="1">
      <formula>$H$10=""</formula>
    </cfRule>
    <cfRule type="expression" priority="11" dxfId="21" stopIfTrue="1">
      <formula>$H$10&lt;&gt;""</formula>
    </cfRule>
  </conditionalFormatting>
  <conditionalFormatting sqref="G10">
    <cfRule type="expression" priority="8" dxfId="21" stopIfTrue="1">
      <formula>$J$10&lt;&gt;""</formula>
    </cfRule>
    <cfRule type="expression" priority="9" dxfId="22" stopIfTrue="1">
      <formula>$J$10=""</formula>
    </cfRule>
  </conditionalFormatting>
  <conditionalFormatting sqref="B26:B28">
    <cfRule type="expression" priority="7" dxfId="1" stopIfTrue="1">
      <formula>$B26=""</formula>
    </cfRule>
  </conditionalFormatting>
  <conditionalFormatting sqref="J3:K4">
    <cfRule type="expression" priority="6" dxfId="1" stopIfTrue="1">
      <formula>$J3=""</formula>
    </cfRule>
  </conditionalFormatting>
  <conditionalFormatting sqref="J5:K5">
    <cfRule type="expression" priority="5" dxfId="0" stopIfTrue="1">
      <formula>$J$5=""</formula>
    </cfRule>
  </conditionalFormatting>
  <conditionalFormatting sqref="H14:K14">
    <cfRule type="expression" priority="4" dxfId="1" stopIfTrue="1">
      <formula>H$14=""</formula>
    </cfRule>
  </conditionalFormatting>
  <conditionalFormatting sqref="J2:K2">
    <cfRule type="expression" priority="1" dxfId="1" stopIfTrue="1">
      <formula>$J2=""</formula>
    </cfRule>
  </conditionalFormatting>
  <dataValidations count="10">
    <dataValidation type="list" allowBlank="1" showInputMessage="1" showErrorMessage="1" error="都道府県はリストから選択してください。" sqref="I14">
      <formula1>INDIRECT("リスト!$K$4:$K$50")</formula1>
    </dataValidation>
    <dataValidation type="list" allowBlank="1" showInputMessage="1" showErrorMessage="1" error="取りまとめ機関はリストから選択してください。" sqref="J14">
      <formula1>INDIRECT("リスト!$O$4:$O$12")</formula1>
    </dataValidation>
    <dataValidation type="list" allowBlank="1" showInputMessage="1" showErrorMessage="1" error="提出区分はリストから選択してください。" sqref="J2:K2">
      <formula1>INDIRECT("リスト!$G$4:$G$6")</formula1>
    </dataValidation>
    <dataValidation type="custom" allowBlank="1" showInputMessage="1" showErrorMessage="1" error="受付番号は3桁の半角数字（ 001 ～ 999 ）で入力してください。" imeMode="disabled" sqref="K14">
      <formula1>AND(ISNUMBER(INT(K14)),INT(K14)&gt;=1,INT(K14)&lt;=999,LENB(K14)=3)</formula1>
    </dataValidation>
    <dataValidation allowBlank="1" error="提出日付は「平成30年2月16日」から「平成31年3月31日」までの日付で入力してください。" sqref="J4:K4"/>
    <dataValidation type="custom" operator="lessThanOrEqual" allowBlank="1" showInputMessage="1" showErrorMessage="1" error="事業体名は全角25文字以内です。&#10;※空白（スペース）も全角で入力してください。" sqref="H9:K9">
      <formula1>AND(LENB(H9)&lt;=50,H9=WIDECHAR(H9))</formula1>
    </dataValidation>
    <dataValidation type="custom" operator="lessThanOrEqual" allowBlank="1" showErrorMessage="1" error="役職は全角20文字以内です。&#10;※空白（スペース）も全角で入力してください。" sqref="H10:I10">
      <formula1>AND(LENB(H10)&lt;=40,H10=WIDECHAR(H10))</formula1>
    </dataValidation>
    <dataValidation type="custom" operator="lessThanOrEqual" allowBlank="1" showInputMessage="1" showErrorMessage="1" error="代表者名は全角20文字以内です。&#10;※空白（スペース）も全角で入力してください。" sqref="J10:K10">
      <formula1>AND(LENB(J10)&lt;=40,J10=WIDECHAR(J10))</formula1>
    </dataValidation>
    <dataValidation type="list" allowBlank="1" showInputMessage="1" showErrorMessage="1" error="提出書類はリストから○を選択してください。" sqref="B28">
      <formula1>INDIRECT("リスト!$G$13")</formula1>
    </dataValidation>
    <dataValidation allowBlank="1" sqref="B27"/>
  </dataValidations>
  <printOptions/>
  <pageMargins left="0.7874015748031497" right="0.3937007874015748" top="0.7874015748031497" bottom="0.3937007874015748" header="0.3937007874015748" footer="0.1968503937007874"/>
  <pageSetup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dimension ref="A1:AT107"/>
  <sheetViews>
    <sheetView showGridLines="0" view="pageBreakPreview" zoomScaleSheetLayoutView="100" zoomScalePageLayoutView="0" workbookViewId="0" topLeftCell="A1">
      <selection activeCell="B1" sqref="B1:F1"/>
    </sheetView>
  </sheetViews>
  <sheetFormatPr defaultColWidth="9.140625" defaultRowHeight="13.5" customHeight="1"/>
  <cols>
    <col min="1" max="9" width="2.28125" style="39" customWidth="1"/>
    <col min="10" max="10" width="1.7109375" style="39" customWidth="1"/>
    <col min="11" max="11" width="3.57421875" style="39" customWidth="1"/>
    <col min="12" max="14" width="1.57421875" style="39" customWidth="1"/>
    <col min="15" max="15" width="3.7109375" style="39" customWidth="1"/>
    <col min="16" max="16" width="1.7109375" style="39" customWidth="1"/>
    <col min="17" max="17" width="2.421875" style="39" customWidth="1"/>
    <col min="18" max="18" width="5.00390625" style="39" customWidth="1"/>
    <col min="19" max="19" width="1.57421875" style="39" customWidth="1"/>
    <col min="20" max="20" width="1.421875" style="39" customWidth="1"/>
    <col min="21" max="21" width="2.28125" style="39" customWidth="1"/>
    <col min="22" max="22" width="3.7109375" style="39" customWidth="1"/>
    <col min="23" max="24" width="1.8515625" style="39" customWidth="1"/>
    <col min="25" max="25" width="3.421875" style="39" customWidth="1"/>
    <col min="26" max="26" width="1.8515625" style="39" customWidth="1"/>
    <col min="27" max="28" width="2.421875" style="39" customWidth="1"/>
    <col min="29" max="29" width="3.57421875" style="39" customWidth="1"/>
    <col min="30" max="30" width="2.421875" style="39" customWidth="1"/>
    <col min="31" max="31" width="3.421875" style="39" customWidth="1"/>
    <col min="32" max="32" width="2.421875" style="39" customWidth="1"/>
    <col min="33" max="34" width="2.140625" style="39" customWidth="1"/>
    <col min="35" max="35" width="3.8515625" style="39" customWidth="1"/>
    <col min="36" max="38" width="2.421875" style="39" customWidth="1"/>
    <col min="39" max="39" width="3.421875" style="39" customWidth="1"/>
    <col min="40" max="40" width="2.00390625" style="39" customWidth="1"/>
    <col min="41" max="42" width="2.57421875" style="39" customWidth="1"/>
    <col min="43" max="43" width="4.140625" style="39" customWidth="1"/>
    <col min="44" max="44" width="2.00390625" style="39" customWidth="1"/>
    <col min="45" max="46" width="15.57421875" style="118" hidden="1" customWidth="1"/>
    <col min="47" max="16384" width="9.00390625" style="118" customWidth="1"/>
  </cols>
  <sheetData>
    <row r="1" spans="2:44" ht="15" customHeight="1">
      <c r="B1" s="241" t="s">
        <v>255</v>
      </c>
      <c r="C1" s="242"/>
      <c r="D1" s="242"/>
      <c r="E1" s="242"/>
      <c r="F1" s="243"/>
      <c r="G1" s="133"/>
      <c r="AR1" s="109"/>
    </row>
    <row r="2" spans="2:43" ht="15" customHeight="1">
      <c r="B2" s="244">
        <f>IF('1-1（表紙）'!J2&lt;&gt;"",'1-1（表紙）'!J2,"")</f>
      </c>
      <c r="C2" s="245"/>
      <c r="D2" s="245"/>
      <c r="E2" s="245"/>
      <c r="F2" s="245"/>
      <c r="G2" s="245"/>
      <c r="H2" s="245"/>
      <c r="I2" s="245"/>
      <c r="J2" s="245"/>
      <c r="K2" s="245"/>
      <c r="L2" s="245"/>
      <c r="M2" s="245"/>
      <c r="N2" s="245"/>
      <c r="O2" s="245"/>
      <c r="P2" s="245"/>
      <c r="X2" s="181" t="s">
        <v>194</v>
      </c>
      <c r="Y2" s="181"/>
      <c r="Z2" s="181"/>
      <c r="AA2" s="181"/>
      <c r="AB2" s="181"/>
      <c r="AC2" s="181"/>
      <c r="AD2" s="181"/>
      <c r="AE2" s="181"/>
      <c r="AF2" s="181"/>
      <c r="AG2" s="181"/>
      <c r="AH2" s="181"/>
      <c r="AI2" s="181"/>
      <c r="AJ2" s="181"/>
      <c r="AK2" s="181"/>
      <c r="AL2" s="181"/>
      <c r="AM2" s="181"/>
      <c r="AN2" s="181"/>
      <c r="AO2" s="181"/>
      <c r="AP2" s="181"/>
      <c r="AQ2" s="181"/>
    </row>
    <row r="3" spans="2:43" ht="15" customHeight="1">
      <c r="B3" s="245"/>
      <c r="C3" s="245"/>
      <c r="D3" s="245"/>
      <c r="E3" s="245"/>
      <c r="F3" s="245"/>
      <c r="G3" s="245"/>
      <c r="H3" s="245"/>
      <c r="I3" s="245"/>
      <c r="J3" s="245"/>
      <c r="K3" s="245"/>
      <c r="L3" s="245"/>
      <c r="M3" s="245"/>
      <c r="N3" s="245"/>
      <c r="O3" s="245"/>
      <c r="P3" s="245"/>
      <c r="X3" s="181" t="s">
        <v>190</v>
      </c>
      <c r="Y3" s="181"/>
      <c r="Z3" s="181"/>
      <c r="AA3" s="181"/>
      <c r="AB3" s="181"/>
      <c r="AC3" s="181" t="s">
        <v>191</v>
      </c>
      <c r="AD3" s="181"/>
      <c r="AE3" s="181"/>
      <c r="AF3" s="181"/>
      <c r="AG3" s="181"/>
      <c r="AH3" s="181" t="s">
        <v>192</v>
      </c>
      <c r="AI3" s="181"/>
      <c r="AJ3" s="181"/>
      <c r="AK3" s="181"/>
      <c r="AL3" s="181"/>
      <c r="AM3" s="181" t="s">
        <v>193</v>
      </c>
      <c r="AN3" s="181"/>
      <c r="AO3" s="181"/>
      <c r="AP3" s="181"/>
      <c r="AQ3" s="181"/>
    </row>
    <row r="4" spans="2:43" ht="15" customHeight="1">
      <c r="B4" s="245"/>
      <c r="C4" s="245"/>
      <c r="D4" s="245"/>
      <c r="E4" s="245"/>
      <c r="F4" s="245"/>
      <c r="G4" s="245"/>
      <c r="H4" s="245"/>
      <c r="I4" s="245"/>
      <c r="J4" s="245"/>
      <c r="K4" s="245"/>
      <c r="L4" s="245"/>
      <c r="M4" s="245"/>
      <c r="N4" s="245"/>
      <c r="O4" s="245"/>
      <c r="P4" s="245"/>
      <c r="X4" s="181">
        <f>'1-1（表紙）'!H14</f>
        <v>31</v>
      </c>
      <c r="Y4" s="181"/>
      <c r="Z4" s="181"/>
      <c r="AA4" s="181"/>
      <c r="AB4" s="181"/>
      <c r="AC4" s="181">
        <f>IF('1-1（表紙）'!$I$14="","",'1-1（表紙）'!$I$14)</f>
      </c>
      <c r="AD4" s="181"/>
      <c r="AE4" s="181"/>
      <c r="AF4" s="181"/>
      <c r="AG4" s="181"/>
      <c r="AH4" s="221">
        <f>IF('1-1（表紙）'!$J$14="","",'1-1（表紙）'!$J$14)</f>
      </c>
      <c r="AI4" s="219"/>
      <c r="AJ4" s="219"/>
      <c r="AK4" s="219"/>
      <c r="AL4" s="220"/>
      <c r="AM4" s="181">
        <f>IF('1-1（表紙）'!$K$14="","",'1-1（表紙）'!$K$14)</f>
      </c>
      <c r="AN4" s="181"/>
      <c r="AO4" s="181"/>
      <c r="AP4" s="181"/>
      <c r="AQ4" s="181"/>
    </row>
    <row r="5" ht="7.5" customHeight="1"/>
    <row r="6" spans="2:43" ht="21.75" customHeight="1">
      <c r="B6" s="246" t="s">
        <v>267</v>
      </c>
      <c r="C6" s="246"/>
      <c r="D6" s="181" t="s">
        <v>195</v>
      </c>
      <c r="E6" s="181"/>
      <c r="F6" s="181"/>
      <c r="G6" s="181"/>
      <c r="H6" s="247" t="str">
        <f>IF('1-1（表紙）'!$H$9="","表紙に事業体名を入力してください。",'1-1（表紙）'!$H$9)</f>
        <v>表紙に事業体名を入力してください。</v>
      </c>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row>
    <row r="7" spans="2:43" ht="21.75" customHeight="1">
      <c r="B7" s="246"/>
      <c r="C7" s="246"/>
      <c r="D7" s="181" t="s">
        <v>196</v>
      </c>
      <c r="E7" s="181"/>
      <c r="F7" s="181"/>
      <c r="G7" s="181"/>
      <c r="H7" s="247" t="str">
        <f>IF(('1-1（表紙）'!$J$10=""),"表紙に役職及び代表者名を入力してください。",CONCATENATE('1-1（表紙）'!$H$10,"　",'1-1（表紙）'!$J$10))</f>
        <v>表紙に役職及び代表者名を入力してください。</v>
      </c>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row>
    <row r="8" spans="2:43" ht="21.75" customHeight="1">
      <c r="B8" s="246"/>
      <c r="C8" s="246"/>
      <c r="D8" s="181" t="s">
        <v>197</v>
      </c>
      <c r="E8" s="181"/>
      <c r="F8" s="181"/>
      <c r="G8" s="181"/>
      <c r="H8" s="248"/>
      <c r="I8" s="248"/>
      <c r="J8" s="248"/>
      <c r="K8" s="248"/>
      <c r="L8" s="248"/>
      <c r="M8" s="248"/>
      <c r="N8" s="248"/>
      <c r="O8" s="248"/>
      <c r="P8" s="248"/>
      <c r="Q8" s="248"/>
      <c r="R8" s="248"/>
      <c r="S8" s="248"/>
      <c r="T8" s="248"/>
      <c r="U8" s="248"/>
      <c r="V8" s="248"/>
      <c r="W8" s="248"/>
      <c r="X8" s="248"/>
      <c r="Y8" s="248"/>
      <c r="Z8" s="248"/>
      <c r="AA8" s="181" t="s">
        <v>200</v>
      </c>
      <c r="AB8" s="181"/>
      <c r="AC8" s="181"/>
      <c r="AD8" s="181"/>
      <c r="AE8" s="181"/>
      <c r="AF8" s="249"/>
      <c r="AG8" s="250"/>
      <c r="AH8" s="250"/>
      <c r="AI8" s="250"/>
      <c r="AJ8" s="250"/>
      <c r="AK8" s="250"/>
      <c r="AL8" s="250"/>
      <c r="AM8" s="250"/>
      <c r="AN8" s="250"/>
      <c r="AO8" s="250"/>
      <c r="AP8" s="250"/>
      <c r="AQ8" s="251"/>
    </row>
    <row r="9" spans="2:43" ht="21.75" customHeight="1">
      <c r="B9" s="246"/>
      <c r="C9" s="246"/>
      <c r="D9" s="181" t="s">
        <v>198</v>
      </c>
      <c r="E9" s="181"/>
      <c r="F9" s="181"/>
      <c r="G9" s="181"/>
      <c r="H9" s="181" t="s">
        <v>199</v>
      </c>
      <c r="I9" s="181"/>
      <c r="J9" s="181"/>
      <c r="K9" s="181"/>
      <c r="L9" s="252"/>
      <c r="M9" s="253"/>
      <c r="N9" s="253"/>
      <c r="O9" s="253"/>
      <c r="P9" s="253"/>
      <c r="Q9" s="253"/>
      <c r="R9" s="253"/>
      <c r="S9" s="253"/>
      <c r="T9" s="253"/>
      <c r="U9" s="254"/>
      <c r="V9" s="181" t="s">
        <v>191</v>
      </c>
      <c r="W9" s="181"/>
      <c r="X9" s="181"/>
      <c r="Y9" s="181"/>
      <c r="Z9" s="181"/>
      <c r="AA9" s="255">
        <f>IF('1-1（表紙）'!I14="","",'1-1（表紙）'!I14)</f>
      </c>
      <c r="AB9" s="256"/>
      <c r="AC9" s="256"/>
      <c r="AD9" s="256"/>
      <c r="AE9" s="256"/>
      <c r="AF9" s="256"/>
      <c r="AG9" s="256"/>
      <c r="AH9" s="256"/>
      <c r="AI9" s="256"/>
      <c r="AJ9" s="256"/>
      <c r="AK9" s="256"/>
      <c r="AL9" s="256"/>
      <c r="AM9" s="256"/>
      <c r="AN9" s="256"/>
      <c r="AO9" s="256"/>
      <c r="AP9" s="256"/>
      <c r="AQ9" s="257"/>
    </row>
    <row r="10" spans="2:43" ht="21.75" customHeight="1">
      <c r="B10" s="246"/>
      <c r="C10" s="246"/>
      <c r="D10" s="181"/>
      <c r="E10" s="181"/>
      <c r="F10" s="181"/>
      <c r="G10" s="181"/>
      <c r="H10" s="249"/>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1"/>
    </row>
    <row r="11" spans="2:43" ht="21.75" customHeight="1">
      <c r="B11" s="246"/>
      <c r="C11" s="246"/>
      <c r="D11" s="181" t="s">
        <v>201</v>
      </c>
      <c r="E11" s="181"/>
      <c r="F11" s="181"/>
      <c r="G11" s="181"/>
      <c r="H11" s="252"/>
      <c r="I11" s="253"/>
      <c r="J11" s="253"/>
      <c r="K11" s="253"/>
      <c r="L11" s="253"/>
      <c r="M11" s="253"/>
      <c r="N11" s="253"/>
      <c r="O11" s="253"/>
      <c r="P11" s="253"/>
      <c r="Q11" s="253"/>
      <c r="R11" s="253"/>
      <c r="S11" s="253"/>
      <c r="T11" s="253"/>
      <c r="U11" s="254"/>
      <c r="V11" s="181" t="s">
        <v>202</v>
      </c>
      <c r="W11" s="181"/>
      <c r="X11" s="181"/>
      <c r="Y11" s="181"/>
      <c r="Z11" s="181"/>
      <c r="AA11" s="252"/>
      <c r="AB11" s="253"/>
      <c r="AC11" s="253"/>
      <c r="AD11" s="253"/>
      <c r="AE11" s="253"/>
      <c r="AF11" s="253"/>
      <c r="AG11" s="253"/>
      <c r="AH11" s="253"/>
      <c r="AI11" s="253"/>
      <c r="AJ11" s="253"/>
      <c r="AK11" s="253"/>
      <c r="AL11" s="253"/>
      <c r="AM11" s="253"/>
      <c r="AN11" s="253"/>
      <c r="AO11" s="253"/>
      <c r="AP11" s="253"/>
      <c r="AQ11" s="254"/>
    </row>
    <row r="12" spans="2:43" ht="21.75" customHeight="1">
      <c r="B12" s="246"/>
      <c r="C12" s="246"/>
      <c r="D12" s="181" t="s">
        <v>203</v>
      </c>
      <c r="E12" s="181"/>
      <c r="F12" s="181"/>
      <c r="G12" s="181"/>
      <c r="H12" s="258"/>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60"/>
    </row>
    <row r="13" spans="2:43" ht="21.75" customHeight="1">
      <c r="B13" s="246"/>
      <c r="C13" s="246"/>
      <c r="D13" s="175" t="s">
        <v>282</v>
      </c>
      <c r="E13" s="176"/>
      <c r="F13" s="176"/>
      <c r="G13" s="177"/>
      <c r="H13" s="181" t="s">
        <v>204</v>
      </c>
      <c r="I13" s="181"/>
      <c r="J13" s="181"/>
      <c r="K13" s="181"/>
      <c r="L13" s="182"/>
      <c r="M13" s="182"/>
      <c r="N13" s="182"/>
      <c r="O13" s="182"/>
      <c r="P13" s="182"/>
      <c r="Q13" s="182"/>
      <c r="R13" s="182"/>
      <c r="S13" s="182"/>
      <c r="T13" s="182"/>
      <c r="U13" s="182"/>
      <c r="V13" s="181" t="s">
        <v>205</v>
      </c>
      <c r="W13" s="181"/>
      <c r="X13" s="181"/>
      <c r="Y13" s="181"/>
      <c r="Z13" s="181"/>
      <c r="AA13" s="261"/>
      <c r="AB13" s="261"/>
      <c r="AC13" s="261"/>
      <c r="AD13" s="261"/>
      <c r="AE13" s="261"/>
      <c r="AF13" s="261"/>
      <c r="AG13" s="261"/>
      <c r="AH13" s="261"/>
      <c r="AI13" s="261"/>
      <c r="AJ13" s="261"/>
      <c r="AK13" s="261"/>
      <c r="AL13" s="261"/>
      <c r="AM13" s="261"/>
      <c r="AN13" s="261"/>
      <c r="AO13" s="261"/>
      <c r="AP13" s="261"/>
      <c r="AQ13" s="261"/>
    </row>
    <row r="14" spans="2:45" ht="21.75" customHeight="1">
      <c r="B14" s="246"/>
      <c r="C14" s="246"/>
      <c r="D14" s="178"/>
      <c r="E14" s="179"/>
      <c r="F14" s="179"/>
      <c r="G14" s="180"/>
      <c r="H14" s="181" t="s">
        <v>321</v>
      </c>
      <c r="I14" s="181"/>
      <c r="J14" s="181"/>
      <c r="K14" s="181"/>
      <c r="L14" s="182"/>
      <c r="M14" s="182"/>
      <c r="N14" s="182"/>
      <c r="O14" s="182"/>
      <c r="P14" s="182"/>
      <c r="Q14" s="182"/>
      <c r="R14" s="182"/>
      <c r="S14" s="182"/>
      <c r="T14" s="182"/>
      <c r="U14" s="182"/>
      <c r="V14" s="221" t="s">
        <v>206</v>
      </c>
      <c r="W14" s="219"/>
      <c r="X14" s="219"/>
      <c r="Y14" s="219"/>
      <c r="Z14" s="219"/>
      <c r="AA14" s="219"/>
      <c r="AB14" s="219"/>
      <c r="AC14" s="219"/>
      <c r="AD14" s="219"/>
      <c r="AE14" s="219"/>
      <c r="AF14" s="262"/>
      <c r="AG14" s="263"/>
      <c r="AH14" s="263"/>
      <c r="AI14" s="263"/>
      <c r="AJ14" s="263"/>
      <c r="AK14" s="263"/>
      <c r="AL14" s="263"/>
      <c r="AM14" s="263"/>
      <c r="AN14" s="263"/>
      <c r="AO14" s="263"/>
      <c r="AP14" s="263"/>
      <c r="AQ14" s="264"/>
      <c r="AS14" s="188" t="s">
        <v>367</v>
      </c>
    </row>
    <row r="15" spans="2:45" ht="7.5" customHeight="1">
      <c r="B15" s="110"/>
      <c r="C15" s="110"/>
      <c r="D15" s="108"/>
      <c r="E15" s="108"/>
      <c r="F15" s="108"/>
      <c r="G15" s="108"/>
      <c r="H15" s="108"/>
      <c r="I15" s="108"/>
      <c r="J15" s="108"/>
      <c r="K15" s="108"/>
      <c r="L15" s="108"/>
      <c r="M15" s="108"/>
      <c r="N15" s="108"/>
      <c r="O15" s="108"/>
      <c r="P15" s="108"/>
      <c r="Q15" s="108"/>
      <c r="R15" s="108"/>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S15" s="189"/>
    </row>
    <row r="16" spans="2:45" ht="27" customHeight="1">
      <c r="B16" s="451" t="s">
        <v>342</v>
      </c>
      <c r="C16" s="452"/>
      <c r="D16" s="452"/>
      <c r="E16" s="452"/>
      <c r="F16" s="452"/>
      <c r="G16" s="452"/>
      <c r="H16" s="452"/>
      <c r="I16" s="452"/>
      <c r="J16" s="452"/>
      <c r="K16" s="452"/>
      <c r="L16" s="452"/>
      <c r="M16" s="452"/>
      <c r="N16" s="452"/>
      <c r="O16" s="452"/>
      <c r="P16" s="452"/>
      <c r="Q16" s="453"/>
      <c r="R16" s="419" t="s">
        <v>329</v>
      </c>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1"/>
      <c r="AS16" s="143">
        <f>IF(AND(LEN(R16)&gt;0,LEN(R16)=AT73),AS73,IF(AND(LEN(R16)&gt;0,LEN(R16)=AT74),AS74,""))</f>
        <v>0</v>
      </c>
    </row>
    <row r="17" spans="2:43" ht="7.5" customHeight="1">
      <c r="B17" s="108"/>
      <c r="C17" s="110"/>
      <c r="D17" s="108"/>
      <c r="E17" s="108"/>
      <c r="F17" s="108"/>
      <c r="G17" s="108"/>
      <c r="H17" s="108"/>
      <c r="I17" s="108"/>
      <c r="J17" s="108"/>
      <c r="K17" s="108"/>
      <c r="L17" s="108"/>
      <c r="M17" s="108"/>
      <c r="N17" s="108"/>
      <c r="O17" s="108"/>
      <c r="P17" s="108"/>
      <c r="Q17" s="108"/>
      <c r="R17" s="108"/>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row>
    <row r="18" spans="2:45" ht="19.5" customHeight="1">
      <c r="B18" s="438" t="s">
        <v>343</v>
      </c>
      <c r="C18" s="439"/>
      <c r="D18" s="439"/>
      <c r="E18" s="439"/>
      <c r="F18" s="439"/>
      <c r="G18" s="439"/>
      <c r="H18" s="439"/>
      <c r="I18" s="439"/>
      <c r="J18" s="439"/>
      <c r="K18" s="444" t="s">
        <v>278</v>
      </c>
      <c r="L18" s="445"/>
      <c r="M18" s="445"/>
      <c r="N18" s="445"/>
      <c r="O18" s="445"/>
      <c r="P18" s="445"/>
      <c r="Q18" s="445"/>
      <c r="R18" s="422"/>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4"/>
      <c r="AS18" s="143">
        <f>IF(AND(LEN(R18)&gt;0,LEN(R18)=AT77),AS77,IF(AND(LEN(R18)&gt;0,LEN(R18)=AT78),AS78,IF(AND(LEN(R18)&gt;0,LEN(R18)=AT79),AS79,"")))</f>
      </c>
    </row>
    <row r="19" spans="2:45" ht="19.5" customHeight="1">
      <c r="B19" s="440"/>
      <c r="C19" s="441"/>
      <c r="D19" s="441"/>
      <c r="E19" s="441"/>
      <c r="F19" s="441"/>
      <c r="G19" s="441"/>
      <c r="H19" s="441"/>
      <c r="I19" s="441"/>
      <c r="J19" s="441"/>
      <c r="K19" s="446" t="s">
        <v>279</v>
      </c>
      <c r="L19" s="447"/>
      <c r="M19" s="447"/>
      <c r="N19" s="447"/>
      <c r="O19" s="447"/>
      <c r="P19" s="447"/>
      <c r="Q19" s="447"/>
      <c r="R19" s="425"/>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7"/>
      <c r="AS19" s="143">
        <f>IF(AND(LEN(R19)&gt;0,LEN(R19)=AT81),AS81,IF(AND(LEN(R19)&gt;0,LEN(R19)=AT82),AS82,IF(AND(LEN(R19)&gt;0,LEN(R19)=AT83),AS83,"")))</f>
      </c>
    </row>
    <row r="20" spans="2:45" ht="19.5" customHeight="1">
      <c r="B20" s="442"/>
      <c r="C20" s="443"/>
      <c r="D20" s="443"/>
      <c r="E20" s="443"/>
      <c r="F20" s="443"/>
      <c r="G20" s="443"/>
      <c r="H20" s="443"/>
      <c r="I20" s="443"/>
      <c r="J20" s="443"/>
      <c r="K20" s="448" t="s">
        <v>280</v>
      </c>
      <c r="L20" s="449"/>
      <c r="M20" s="449"/>
      <c r="N20" s="449"/>
      <c r="O20" s="449"/>
      <c r="P20" s="449"/>
      <c r="Q20" s="449"/>
      <c r="R20" s="460"/>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2"/>
      <c r="AS20" s="143">
        <f>IF(AND(LEN(R20)&gt;0,LEN(R20)=AT85),AS85,IF(AND(LEN(R20)&gt;0,LEN(R20)=AT86),AS86,IF(AND(LEN(R20)&gt;0,LEN(R20)=AT87),AS87,"")))</f>
      </c>
    </row>
    <row r="21" spans="2:43" ht="7.5" customHeight="1">
      <c r="B21" s="108"/>
      <c r="C21" s="108"/>
      <c r="D21" s="108"/>
      <c r="E21" s="108"/>
      <c r="F21" s="108"/>
      <c r="G21" s="108"/>
      <c r="H21" s="108"/>
      <c r="I21" s="108"/>
      <c r="J21" s="108"/>
      <c r="K21" s="91"/>
      <c r="L21" s="91"/>
      <c r="M21" s="91"/>
      <c r="N21" s="91"/>
      <c r="O21" s="91"/>
      <c r="P21" s="91"/>
      <c r="Q21" s="91"/>
      <c r="R21" s="108"/>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row>
    <row r="22" spans="2:45" ht="27" customHeight="1">
      <c r="B22" s="451" t="s">
        <v>344</v>
      </c>
      <c r="C22" s="452"/>
      <c r="D22" s="452"/>
      <c r="E22" s="452"/>
      <c r="F22" s="452"/>
      <c r="G22" s="452"/>
      <c r="H22" s="452"/>
      <c r="I22" s="452"/>
      <c r="J22" s="452"/>
      <c r="K22" s="452"/>
      <c r="L22" s="452"/>
      <c r="M22" s="452"/>
      <c r="N22" s="452"/>
      <c r="O22" s="452"/>
      <c r="P22" s="452"/>
      <c r="Q22" s="453"/>
      <c r="R22" s="419"/>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1"/>
      <c r="AS22" s="143">
        <f>IF(AND(LEN(R22)&gt;0,LEN(R22)=AT89),AS89,IF(AND(LEN(R22)&gt;0,LEN(R22)=AT90),AS90,""))</f>
      </c>
    </row>
    <row r="23" spans="2:43" ht="7.5" customHeight="1">
      <c r="B23" s="91"/>
      <c r="C23" s="91"/>
      <c r="D23" s="91"/>
      <c r="E23" s="91"/>
      <c r="F23" s="91"/>
      <c r="G23" s="91"/>
      <c r="H23" s="91"/>
      <c r="I23" s="91"/>
      <c r="J23" s="91"/>
      <c r="K23" s="91"/>
      <c r="L23" s="91"/>
      <c r="M23" s="91"/>
      <c r="N23" s="91"/>
      <c r="O23" s="91"/>
      <c r="P23" s="91"/>
      <c r="Q23" s="91"/>
      <c r="R23" s="108"/>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row>
    <row r="24" spans="2:45" ht="27" customHeight="1">
      <c r="B24" s="451" t="s">
        <v>345</v>
      </c>
      <c r="C24" s="452"/>
      <c r="D24" s="452"/>
      <c r="E24" s="452"/>
      <c r="F24" s="452"/>
      <c r="G24" s="452"/>
      <c r="H24" s="452"/>
      <c r="I24" s="452"/>
      <c r="J24" s="452"/>
      <c r="K24" s="452"/>
      <c r="L24" s="452"/>
      <c r="M24" s="452"/>
      <c r="N24" s="452"/>
      <c r="O24" s="452"/>
      <c r="P24" s="452"/>
      <c r="Q24" s="453"/>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5"/>
      <c r="AS24" s="143">
        <f>IF(AND(LEN(R24)&gt;0,LEN(R24)=AT92),AS92,IF(AND(LEN(R24)&gt;0,LEN(R24)=AT93),AS93,""))</f>
      </c>
    </row>
    <row r="25" spans="3:19" ht="6.75" customHeight="1">
      <c r="C25" s="40"/>
      <c r="D25" s="40"/>
      <c r="E25" s="40"/>
      <c r="F25" s="40"/>
      <c r="G25" s="40"/>
      <c r="H25" s="40"/>
      <c r="I25" s="40"/>
      <c r="J25" s="40"/>
      <c r="K25" s="40"/>
      <c r="L25" s="40"/>
      <c r="M25" s="40"/>
      <c r="N25" s="40"/>
      <c r="O25" s="40"/>
      <c r="P25" s="40"/>
      <c r="Q25" s="40"/>
      <c r="R25" s="40"/>
      <c r="S25" s="40"/>
    </row>
    <row r="26" spans="2:43" ht="9" customHeight="1">
      <c r="B26" s="274" t="s">
        <v>285</v>
      </c>
      <c r="C26" s="275"/>
      <c r="D26" s="275"/>
      <c r="E26" s="275"/>
      <c r="F26" s="275"/>
      <c r="G26" s="275"/>
      <c r="H26" s="275"/>
      <c r="I26" s="275"/>
      <c r="J26" s="276"/>
      <c r="K26" s="283" t="s">
        <v>351</v>
      </c>
      <c r="L26" s="283"/>
      <c r="M26" s="283"/>
      <c r="N26" s="283"/>
      <c r="O26" s="283"/>
      <c r="P26" s="283"/>
      <c r="Q26" s="283"/>
      <c r="R26" s="283"/>
      <c r="S26" s="283"/>
      <c r="T26" s="283"/>
      <c r="U26" s="283"/>
      <c r="V26" s="283"/>
      <c r="W26" s="283"/>
      <c r="X26" s="283"/>
      <c r="Y26" s="283"/>
      <c r="Z26" s="283"/>
      <c r="AA26" s="283"/>
      <c r="AB26" s="283"/>
      <c r="AC26" s="283"/>
      <c r="AD26" s="91"/>
      <c r="AE26" s="365" t="s">
        <v>281</v>
      </c>
      <c r="AF26" s="365"/>
      <c r="AG26" s="365"/>
      <c r="AH26" s="365"/>
      <c r="AI26" s="365"/>
      <c r="AJ26" s="365"/>
      <c r="AK26" s="365"/>
      <c r="AL26" s="365"/>
      <c r="AM26" s="365"/>
      <c r="AN26" s="365"/>
      <c r="AO26" s="365"/>
      <c r="AP26" s="365"/>
      <c r="AQ26" s="365"/>
    </row>
    <row r="27" spans="2:43" ht="9" customHeight="1">
      <c r="B27" s="277"/>
      <c r="C27" s="278"/>
      <c r="D27" s="278"/>
      <c r="E27" s="278"/>
      <c r="F27" s="278"/>
      <c r="G27" s="278"/>
      <c r="H27" s="278"/>
      <c r="I27" s="278"/>
      <c r="J27" s="279"/>
      <c r="K27" s="283"/>
      <c r="L27" s="283"/>
      <c r="M27" s="283"/>
      <c r="N27" s="283"/>
      <c r="O27" s="283"/>
      <c r="P27" s="283"/>
      <c r="Q27" s="283"/>
      <c r="R27" s="283"/>
      <c r="S27" s="283"/>
      <c r="T27" s="283"/>
      <c r="U27" s="283"/>
      <c r="V27" s="283"/>
      <c r="W27" s="283"/>
      <c r="X27" s="283"/>
      <c r="Y27" s="283"/>
      <c r="Z27" s="283"/>
      <c r="AA27" s="283"/>
      <c r="AB27" s="283"/>
      <c r="AC27" s="283"/>
      <c r="AD27" s="91"/>
      <c r="AE27" s="450"/>
      <c r="AF27" s="450"/>
      <c r="AG27" s="450"/>
      <c r="AH27" s="450"/>
      <c r="AI27" s="450"/>
      <c r="AJ27" s="450"/>
      <c r="AK27" s="450"/>
      <c r="AL27" s="450"/>
      <c r="AM27" s="450"/>
      <c r="AN27" s="450"/>
      <c r="AO27" s="450"/>
      <c r="AP27" s="450"/>
      <c r="AQ27" s="450"/>
    </row>
    <row r="28" spans="2:43" ht="9" customHeight="1">
      <c r="B28" s="277"/>
      <c r="C28" s="278"/>
      <c r="D28" s="278"/>
      <c r="E28" s="278"/>
      <c r="F28" s="278"/>
      <c r="G28" s="278"/>
      <c r="H28" s="278"/>
      <c r="I28" s="278"/>
      <c r="J28" s="279"/>
      <c r="K28" s="284" t="s">
        <v>350</v>
      </c>
      <c r="L28" s="285"/>
      <c r="M28" s="285"/>
      <c r="N28" s="286"/>
      <c r="O28" s="212" t="s">
        <v>349</v>
      </c>
      <c r="P28" s="212"/>
      <c r="Q28" s="212"/>
      <c r="R28" s="212" t="s">
        <v>348</v>
      </c>
      <c r="S28" s="212"/>
      <c r="T28" s="212"/>
      <c r="U28" s="212" t="s">
        <v>347</v>
      </c>
      <c r="V28" s="212"/>
      <c r="W28" s="212"/>
      <c r="X28" s="212" t="s">
        <v>346</v>
      </c>
      <c r="Y28" s="212"/>
      <c r="Z28" s="212"/>
      <c r="AA28" s="214" t="s">
        <v>263</v>
      </c>
      <c r="AB28" s="214"/>
      <c r="AC28" s="214"/>
      <c r="AD28" s="107"/>
      <c r="AE28" s="450" t="str">
        <f>"［自社_就業（"&amp;AA33&amp;"名）+他社_就業（"&amp;AA36&amp;"名）］÷ＦＷ１研修生数（"&amp;AA30&amp;"名）"</f>
        <v>［自社_就業（名）+他社_就業（名）］÷ＦＷ１研修生数（名）</v>
      </c>
      <c r="AF28" s="450"/>
      <c r="AG28" s="450"/>
      <c r="AH28" s="450"/>
      <c r="AI28" s="450"/>
      <c r="AJ28" s="450"/>
      <c r="AK28" s="450"/>
      <c r="AL28" s="450"/>
      <c r="AM28" s="450"/>
      <c r="AN28" s="450"/>
      <c r="AO28" s="450"/>
      <c r="AP28" s="450"/>
      <c r="AQ28" s="450"/>
    </row>
    <row r="29" spans="2:43" ht="9" customHeight="1">
      <c r="B29" s="280"/>
      <c r="C29" s="281"/>
      <c r="D29" s="281"/>
      <c r="E29" s="281"/>
      <c r="F29" s="281"/>
      <c r="G29" s="281"/>
      <c r="H29" s="281"/>
      <c r="I29" s="281"/>
      <c r="J29" s="282"/>
      <c r="K29" s="287"/>
      <c r="L29" s="288"/>
      <c r="M29" s="288"/>
      <c r="N29" s="289"/>
      <c r="O29" s="213"/>
      <c r="P29" s="213"/>
      <c r="Q29" s="213"/>
      <c r="R29" s="213"/>
      <c r="S29" s="213"/>
      <c r="T29" s="213"/>
      <c r="U29" s="213"/>
      <c r="V29" s="213"/>
      <c r="W29" s="213"/>
      <c r="X29" s="213"/>
      <c r="Y29" s="213"/>
      <c r="Z29" s="213"/>
      <c r="AA29" s="214"/>
      <c r="AB29" s="214"/>
      <c r="AC29" s="214"/>
      <c r="AD29" s="107"/>
      <c r="AE29" s="366"/>
      <c r="AF29" s="366"/>
      <c r="AG29" s="366"/>
      <c r="AH29" s="366"/>
      <c r="AI29" s="366"/>
      <c r="AJ29" s="366"/>
      <c r="AK29" s="366"/>
      <c r="AL29" s="366"/>
      <c r="AM29" s="366"/>
      <c r="AN29" s="366"/>
      <c r="AO29" s="366"/>
      <c r="AP29" s="366"/>
      <c r="AQ29" s="366"/>
    </row>
    <row r="30" spans="2:43" ht="9" customHeight="1">
      <c r="B30" s="290" t="s">
        <v>275</v>
      </c>
      <c r="C30" s="291"/>
      <c r="D30" s="291"/>
      <c r="E30" s="291"/>
      <c r="F30" s="291"/>
      <c r="G30" s="291"/>
      <c r="H30" s="291"/>
      <c r="I30" s="291"/>
      <c r="J30" s="292"/>
      <c r="K30" s="265">
        <f>IF(SUM(K33:N41)&lt;&gt;0,SUM(K33:N41),"")</f>
      </c>
      <c r="L30" s="266"/>
      <c r="M30" s="266"/>
      <c r="N30" s="267"/>
      <c r="O30" s="265">
        <f>IF(SUM(O33:Q41)&lt;&gt;0,SUM(O33:Q41),"")</f>
      </c>
      <c r="P30" s="266"/>
      <c r="Q30" s="267"/>
      <c r="R30" s="265">
        <f>IF(SUM(R33:T41)&lt;&gt;0,SUM(R33:T41),"")</f>
      </c>
      <c r="S30" s="266"/>
      <c r="T30" s="267"/>
      <c r="U30" s="265">
        <f>IF(SUM(U33:W41)&lt;&gt;0,SUM(U33:W41),"")</f>
      </c>
      <c r="V30" s="266"/>
      <c r="W30" s="267"/>
      <c r="X30" s="265">
        <f>IF(SUM(X33:Z41)&lt;&gt;0,SUM(X33:Z41),"")</f>
      </c>
      <c r="Y30" s="266"/>
      <c r="Z30" s="267"/>
      <c r="AA30" s="265">
        <f>IF(SUM(AA33:AC41)&lt;&gt;0,SUM(AA33:AC41),"")</f>
      </c>
      <c r="AB30" s="266"/>
      <c r="AC30" s="267"/>
      <c r="AD30" s="107"/>
      <c r="AE30" s="429">
        <f>IF(AA30&lt;&gt;"",IF(SUM(AA33:AC38)&gt;0,SUM(AA33:AC38)/AA30,0),"")</f>
      </c>
      <c r="AF30" s="430"/>
      <c r="AG30" s="430"/>
      <c r="AH30" s="430"/>
      <c r="AI30" s="430"/>
      <c r="AJ30" s="430"/>
      <c r="AK30" s="430"/>
      <c r="AL30" s="430"/>
      <c r="AM30" s="430"/>
      <c r="AN30" s="430"/>
      <c r="AO30" s="430"/>
      <c r="AP30" s="430"/>
      <c r="AQ30" s="431"/>
    </row>
    <row r="31" spans="2:43" ht="9" customHeight="1">
      <c r="B31" s="293"/>
      <c r="C31" s="294"/>
      <c r="D31" s="294"/>
      <c r="E31" s="294"/>
      <c r="F31" s="294"/>
      <c r="G31" s="294"/>
      <c r="H31" s="294"/>
      <c r="I31" s="294"/>
      <c r="J31" s="295"/>
      <c r="K31" s="268"/>
      <c r="L31" s="269"/>
      <c r="M31" s="269"/>
      <c r="N31" s="270"/>
      <c r="O31" s="268"/>
      <c r="P31" s="269"/>
      <c r="Q31" s="270"/>
      <c r="R31" s="268"/>
      <c r="S31" s="269"/>
      <c r="T31" s="270"/>
      <c r="U31" s="268"/>
      <c r="V31" s="269"/>
      <c r="W31" s="270"/>
      <c r="X31" s="268"/>
      <c r="Y31" s="269"/>
      <c r="Z31" s="270"/>
      <c r="AA31" s="268"/>
      <c r="AB31" s="269"/>
      <c r="AC31" s="270"/>
      <c r="AD31" s="107"/>
      <c r="AE31" s="432"/>
      <c r="AF31" s="433"/>
      <c r="AG31" s="433"/>
      <c r="AH31" s="433"/>
      <c r="AI31" s="433"/>
      <c r="AJ31" s="433"/>
      <c r="AK31" s="433"/>
      <c r="AL31" s="433"/>
      <c r="AM31" s="433"/>
      <c r="AN31" s="433"/>
      <c r="AO31" s="433"/>
      <c r="AP31" s="433"/>
      <c r="AQ31" s="434"/>
    </row>
    <row r="32" spans="2:43" ht="9" customHeight="1">
      <c r="B32" s="293"/>
      <c r="C32" s="294"/>
      <c r="D32" s="294"/>
      <c r="E32" s="294"/>
      <c r="F32" s="294"/>
      <c r="G32" s="294"/>
      <c r="H32" s="294"/>
      <c r="I32" s="294"/>
      <c r="J32" s="295"/>
      <c r="K32" s="271"/>
      <c r="L32" s="272"/>
      <c r="M32" s="272"/>
      <c r="N32" s="273"/>
      <c r="O32" s="271"/>
      <c r="P32" s="272"/>
      <c r="Q32" s="273"/>
      <c r="R32" s="271"/>
      <c r="S32" s="272"/>
      <c r="T32" s="273"/>
      <c r="U32" s="271"/>
      <c r="V32" s="272"/>
      <c r="W32" s="273"/>
      <c r="X32" s="271"/>
      <c r="Y32" s="272"/>
      <c r="Z32" s="273"/>
      <c r="AA32" s="271"/>
      <c r="AB32" s="272"/>
      <c r="AC32" s="273"/>
      <c r="AD32" s="107"/>
      <c r="AE32" s="435"/>
      <c r="AF32" s="436"/>
      <c r="AG32" s="436"/>
      <c r="AH32" s="436"/>
      <c r="AI32" s="436"/>
      <c r="AJ32" s="436"/>
      <c r="AK32" s="436"/>
      <c r="AL32" s="436"/>
      <c r="AM32" s="436"/>
      <c r="AN32" s="436"/>
      <c r="AO32" s="436"/>
      <c r="AP32" s="436"/>
      <c r="AQ32" s="437"/>
    </row>
    <row r="33" spans="2:46" ht="9" customHeight="1">
      <c r="B33" s="296" t="s">
        <v>264</v>
      </c>
      <c r="C33" s="297"/>
      <c r="D33" s="300" t="s">
        <v>261</v>
      </c>
      <c r="E33" s="301"/>
      <c r="F33" s="301"/>
      <c r="G33" s="301"/>
      <c r="H33" s="301"/>
      <c r="I33" s="301"/>
      <c r="J33" s="302"/>
      <c r="K33" s="309"/>
      <c r="L33" s="309"/>
      <c r="M33" s="309"/>
      <c r="N33" s="309"/>
      <c r="O33" s="312"/>
      <c r="P33" s="313"/>
      <c r="Q33" s="314"/>
      <c r="R33" s="312"/>
      <c r="S33" s="313"/>
      <c r="T33" s="313"/>
      <c r="U33" s="309"/>
      <c r="V33" s="309"/>
      <c r="W33" s="309"/>
      <c r="X33" s="309"/>
      <c r="Y33" s="309"/>
      <c r="Z33" s="309"/>
      <c r="AA33" s="340">
        <f>IF(SUM(K33:Z35)&lt;&gt;0,SUM(K33:Z35),"")</f>
      </c>
      <c r="AB33" s="340"/>
      <c r="AC33" s="340"/>
      <c r="AD33" s="107"/>
      <c r="AE33" s="207">
        <f>IF(AS34="NG","(↑)過去5年間のFW1研修生に関して、定着率が50%未満かつ5名を超える者が林業から離脱している場合はFW1研修は原則不採択となります","")</f>
      </c>
      <c r="AF33" s="207"/>
      <c r="AG33" s="207"/>
      <c r="AH33" s="207"/>
      <c r="AI33" s="207"/>
      <c r="AJ33" s="207"/>
      <c r="AK33" s="207"/>
      <c r="AL33" s="207"/>
      <c r="AM33" s="207"/>
      <c r="AN33" s="207"/>
      <c r="AO33" s="207"/>
      <c r="AP33" s="207"/>
      <c r="AQ33" s="207"/>
      <c r="AS33" s="144" t="s">
        <v>327</v>
      </c>
      <c r="AT33" s="41"/>
    </row>
    <row r="34" spans="2:46" ht="9" customHeight="1">
      <c r="B34" s="296"/>
      <c r="C34" s="297"/>
      <c r="D34" s="303"/>
      <c r="E34" s="304"/>
      <c r="F34" s="304"/>
      <c r="G34" s="304"/>
      <c r="H34" s="304"/>
      <c r="I34" s="304"/>
      <c r="J34" s="305"/>
      <c r="K34" s="310"/>
      <c r="L34" s="310"/>
      <c r="M34" s="310"/>
      <c r="N34" s="310"/>
      <c r="O34" s="315"/>
      <c r="P34" s="316"/>
      <c r="Q34" s="317"/>
      <c r="R34" s="315"/>
      <c r="S34" s="316"/>
      <c r="T34" s="316"/>
      <c r="U34" s="310"/>
      <c r="V34" s="310"/>
      <c r="W34" s="310"/>
      <c r="X34" s="310"/>
      <c r="Y34" s="310"/>
      <c r="Z34" s="310"/>
      <c r="AA34" s="341"/>
      <c r="AB34" s="341"/>
      <c r="AC34" s="341"/>
      <c r="AD34" s="107"/>
      <c r="AE34" s="208"/>
      <c r="AF34" s="208"/>
      <c r="AG34" s="208"/>
      <c r="AH34" s="208"/>
      <c r="AI34" s="208"/>
      <c r="AJ34" s="208"/>
      <c r="AK34" s="208"/>
      <c r="AL34" s="208"/>
      <c r="AM34" s="208"/>
      <c r="AN34" s="208"/>
      <c r="AO34" s="208"/>
      <c r="AP34" s="208"/>
      <c r="AQ34" s="208"/>
      <c r="AS34" s="144">
        <f>IF(AND(AA39&lt;&gt;"",AA39&gt;5,AE30&lt;&gt;"",AE30&lt;0.5),"NG","")</f>
      </c>
      <c r="AT34" s="41"/>
    </row>
    <row r="35" spans="2:43" ht="9" customHeight="1">
      <c r="B35" s="296"/>
      <c r="C35" s="297"/>
      <c r="D35" s="306"/>
      <c r="E35" s="307"/>
      <c r="F35" s="307"/>
      <c r="G35" s="307"/>
      <c r="H35" s="307"/>
      <c r="I35" s="307"/>
      <c r="J35" s="308"/>
      <c r="K35" s="311"/>
      <c r="L35" s="311"/>
      <c r="M35" s="311"/>
      <c r="N35" s="311"/>
      <c r="O35" s="318"/>
      <c r="P35" s="319"/>
      <c r="Q35" s="320"/>
      <c r="R35" s="318"/>
      <c r="S35" s="319"/>
      <c r="T35" s="319"/>
      <c r="U35" s="311"/>
      <c r="V35" s="311"/>
      <c r="W35" s="311"/>
      <c r="X35" s="311"/>
      <c r="Y35" s="311"/>
      <c r="Z35" s="311"/>
      <c r="AA35" s="342"/>
      <c r="AB35" s="342"/>
      <c r="AC35" s="342"/>
      <c r="AD35" s="107"/>
      <c r="AE35" s="208"/>
      <c r="AF35" s="208"/>
      <c r="AG35" s="208"/>
      <c r="AH35" s="208"/>
      <c r="AI35" s="208"/>
      <c r="AJ35" s="208"/>
      <c r="AK35" s="208"/>
      <c r="AL35" s="208"/>
      <c r="AM35" s="208"/>
      <c r="AN35" s="208"/>
      <c r="AO35" s="208"/>
      <c r="AP35" s="208"/>
      <c r="AQ35" s="208"/>
    </row>
    <row r="36" spans="2:43" ht="9" customHeight="1">
      <c r="B36" s="296"/>
      <c r="C36" s="297"/>
      <c r="D36" s="343" t="s">
        <v>262</v>
      </c>
      <c r="E36" s="344"/>
      <c r="F36" s="344"/>
      <c r="G36" s="344"/>
      <c r="H36" s="344"/>
      <c r="I36" s="344"/>
      <c r="J36" s="345"/>
      <c r="K36" s="352"/>
      <c r="L36" s="352"/>
      <c r="M36" s="352"/>
      <c r="N36" s="352"/>
      <c r="O36" s="354"/>
      <c r="P36" s="355"/>
      <c r="Q36" s="356"/>
      <c r="R36" s="354"/>
      <c r="S36" s="355"/>
      <c r="T36" s="355"/>
      <c r="U36" s="352"/>
      <c r="V36" s="352"/>
      <c r="W36" s="352"/>
      <c r="X36" s="352"/>
      <c r="Y36" s="352"/>
      <c r="Z36" s="352"/>
      <c r="AA36" s="360">
        <f>IF(SUM(K36:Z38)&lt;&gt;0,SUM(K36:Z38),"")</f>
      </c>
      <c r="AB36" s="360"/>
      <c r="AC36" s="360"/>
      <c r="AD36" s="107"/>
      <c r="AE36" s="208"/>
      <c r="AF36" s="208"/>
      <c r="AG36" s="208"/>
      <c r="AH36" s="208"/>
      <c r="AI36" s="208"/>
      <c r="AJ36" s="208"/>
      <c r="AK36" s="208"/>
      <c r="AL36" s="208"/>
      <c r="AM36" s="208"/>
      <c r="AN36" s="208"/>
      <c r="AO36" s="208"/>
      <c r="AP36" s="208"/>
      <c r="AQ36" s="208"/>
    </row>
    <row r="37" spans="2:43" ht="9" customHeight="1">
      <c r="B37" s="296"/>
      <c r="C37" s="297"/>
      <c r="D37" s="346"/>
      <c r="E37" s="347"/>
      <c r="F37" s="347"/>
      <c r="G37" s="347"/>
      <c r="H37" s="347"/>
      <c r="I37" s="347"/>
      <c r="J37" s="348"/>
      <c r="K37" s="310"/>
      <c r="L37" s="310"/>
      <c r="M37" s="310"/>
      <c r="N37" s="310"/>
      <c r="O37" s="315"/>
      <c r="P37" s="316"/>
      <c r="Q37" s="317"/>
      <c r="R37" s="315"/>
      <c r="S37" s="316"/>
      <c r="T37" s="316"/>
      <c r="U37" s="310"/>
      <c r="V37" s="310"/>
      <c r="W37" s="310"/>
      <c r="X37" s="310"/>
      <c r="Y37" s="310"/>
      <c r="Z37" s="310"/>
      <c r="AA37" s="341"/>
      <c r="AB37" s="341"/>
      <c r="AC37" s="341"/>
      <c r="AD37" s="107"/>
      <c r="AE37" s="208"/>
      <c r="AF37" s="208"/>
      <c r="AG37" s="208"/>
      <c r="AH37" s="208"/>
      <c r="AI37" s="208"/>
      <c r="AJ37" s="208"/>
      <c r="AK37" s="208"/>
      <c r="AL37" s="208"/>
      <c r="AM37" s="208"/>
      <c r="AN37" s="208"/>
      <c r="AO37" s="208"/>
      <c r="AP37" s="208"/>
      <c r="AQ37" s="208"/>
    </row>
    <row r="38" spans="2:46" ht="9" customHeight="1">
      <c r="B38" s="296"/>
      <c r="C38" s="297"/>
      <c r="D38" s="349"/>
      <c r="E38" s="350"/>
      <c r="F38" s="350"/>
      <c r="G38" s="350"/>
      <c r="H38" s="350"/>
      <c r="I38" s="350"/>
      <c r="J38" s="351"/>
      <c r="K38" s="353"/>
      <c r="L38" s="353"/>
      <c r="M38" s="353"/>
      <c r="N38" s="353"/>
      <c r="O38" s="357"/>
      <c r="P38" s="358"/>
      <c r="Q38" s="359"/>
      <c r="R38" s="357"/>
      <c r="S38" s="358"/>
      <c r="T38" s="358"/>
      <c r="U38" s="353"/>
      <c r="V38" s="353"/>
      <c r="W38" s="353"/>
      <c r="X38" s="353"/>
      <c r="Y38" s="353"/>
      <c r="Z38" s="353"/>
      <c r="AA38" s="361"/>
      <c r="AB38" s="361"/>
      <c r="AC38" s="361"/>
      <c r="AD38" s="107"/>
      <c r="AE38" s="209">
        <f>IF(AS39="NG","(↓)前年に死亡災害が発生した場合、当該事業体のFW1研修は不採択となります","")</f>
      </c>
      <c r="AF38" s="209"/>
      <c r="AG38" s="209"/>
      <c r="AH38" s="209"/>
      <c r="AI38" s="209"/>
      <c r="AJ38" s="209"/>
      <c r="AK38" s="209"/>
      <c r="AL38" s="209"/>
      <c r="AM38" s="209"/>
      <c r="AN38" s="209"/>
      <c r="AO38" s="209"/>
      <c r="AP38" s="209"/>
      <c r="AQ38" s="209"/>
      <c r="AR38" s="111"/>
      <c r="AS38" s="144" t="s">
        <v>326</v>
      </c>
      <c r="AT38" s="41"/>
    </row>
    <row r="39" spans="2:46" ht="9" customHeight="1">
      <c r="B39" s="296"/>
      <c r="C39" s="297"/>
      <c r="D39" s="321" t="s">
        <v>276</v>
      </c>
      <c r="E39" s="322"/>
      <c r="F39" s="322"/>
      <c r="G39" s="322"/>
      <c r="H39" s="322"/>
      <c r="I39" s="322"/>
      <c r="J39" s="323"/>
      <c r="K39" s="330"/>
      <c r="L39" s="330"/>
      <c r="M39" s="330"/>
      <c r="N39" s="330"/>
      <c r="O39" s="331"/>
      <c r="P39" s="332"/>
      <c r="Q39" s="333"/>
      <c r="R39" s="331"/>
      <c r="S39" s="332"/>
      <c r="T39" s="332"/>
      <c r="U39" s="330"/>
      <c r="V39" s="330"/>
      <c r="W39" s="330"/>
      <c r="X39" s="330"/>
      <c r="Y39" s="330"/>
      <c r="Z39" s="330"/>
      <c r="AA39" s="428">
        <f>IF(SUM(K39:Z41)&lt;&gt;0,SUM(K39:Z41),"")</f>
      </c>
      <c r="AB39" s="428"/>
      <c r="AC39" s="428"/>
      <c r="AD39" s="107"/>
      <c r="AE39" s="209"/>
      <c r="AF39" s="209"/>
      <c r="AG39" s="209"/>
      <c r="AH39" s="209"/>
      <c r="AI39" s="209"/>
      <c r="AJ39" s="209"/>
      <c r="AK39" s="209"/>
      <c r="AL39" s="209"/>
      <c r="AM39" s="209"/>
      <c r="AN39" s="209"/>
      <c r="AO39" s="209"/>
      <c r="AP39" s="209"/>
      <c r="AQ39" s="209"/>
      <c r="AS39" s="144">
        <f>IF(AND(AN49&lt;&gt;"",AN49&gt;0),"NG","")</f>
      </c>
      <c r="AT39" s="41"/>
    </row>
    <row r="40" spans="2:43" ht="9" customHeight="1">
      <c r="B40" s="296"/>
      <c r="C40" s="297"/>
      <c r="D40" s="324"/>
      <c r="E40" s="325"/>
      <c r="F40" s="325"/>
      <c r="G40" s="325"/>
      <c r="H40" s="325"/>
      <c r="I40" s="325"/>
      <c r="J40" s="326"/>
      <c r="K40" s="330"/>
      <c r="L40" s="330"/>
      <c r="M40" s="330"/>
      <c r="N40" s="330"/>
      <c r="O40" s="334"/>
      <c r="P40" s="335"/>
      <c r="Q40" s="336"/>
      <c r="R40" s="334"/>
      <c r="S40" s="335"/>
      <c r="T40" s="335"/>
      <c r="U40" s="330"/>
      <c r="V40" s="330"/>
      <c r="W40" s="330"/>
      <c r="X40" s="330"/>
      <c r="Y40" s="330"/>
      <c r="Z40" s="330"/>
      <c r="AA40" s="428"/>
      <c r="AB40" s="428"/>
      <c r="AC40" s="428"/>
      <c r="AD40" s="107"/>
      <c r="AE40" s="209"/>
      <c r="AF40" s="209"/>
      <c r="AG40" s="209"/>
      <c r="AH40" s="209"/>
      <c r="AI40" s="209"/>
      <c r="AJ40" s="209"/>
      <c r="AK40" s="209"/>
      <c r="AL40" s="209"/>
      <c r="AM40" s="209"/>
      <c r="AN40" s="209"/>
      <c r="AO40" s="209"/>
      <c r="AP40" s="209"/>
      <c r="AQ40" s="209"/>
    </row>
    <row r="41" spans="2:43" ht="9" customHeight="1">
      <c r="B41" s="298"/>
      <c r="C41" s="299"/>
      <c r="D41" s="327"/>
      <c r="E41" s="328"/>
      <c r="F41" s="328"/>
      <c r="G41" s="328"/>
      <c r="H41" s="328"/>
      <c r="I41" s="328"/>
      <c r="J41" s="329"/>
      <c r="K41" s="330"/>
      <c r="L41" s="330"/>
      <c r="M41" s="330"/>
      <c r="N41" s="330"/>
      <c r="O41" s="337"/>
      <c r="P41" s="338"/>
      <c r="Q41" s="339"/>
      <c r="R41" s="337"/>
      <c r="S41" s="338"/>
      <c r="T41" s="338"/>
      <c r="U41" s="330"/>
      <c r="V41" s="330"/>
      <c r="W41" s="330"/>
      <c r="X41" s="330"/>
      <c r="Y41" s="330"/>
      <c r="Z41" s="330"/>
      <c r="AA41" s="428"/>
      <c r="AB41" s="428"/>
      <c r="AC41" s="428"/>
      <c r="AD41" s="107"/>
      <c r="AE41" s="209"/>
      <c r="AF41" s="209"/>
      <c r="AG41" s="209"/>
      <c r="AH41" s="209"/>
      <c r="AI41" s="209"/>
      <c r="AJ41" s="209"/>
      <c r="AK41" s="209"/>
      <c r="AL41" s="209"/>
      <c r="AM41" s="209"/>
      <c r="AN41" s="209"/>
      <c r="AO41" s="209"/>
      <c r="AP41" s="209"/>
      <c r="AQ41" s="209"/>
    </row>
    <row r="42" spans="2:43" ht="7.5" customHeight="1">
      <c r="B42" s="106"/>
      <c r="C42" s="106"/>
      <c r="D42" s="106"/>
      <c r="E42" s="106"/>
      <c r="F42" s="106"/>
      <c r="G42" s="106"/>
      <c r="H42" s="106"/>
      <c r="I42" s="106"/>
      <c r="J42" s="106"/>
      <c r="K42" s="120"/>
      <c r="L42" s="120"/>
      <c r="M42" s="120"/>
      <c r="N42" s="120"/>
      <c r="O42" s="120"/>
      <c r="P42" s="120"/>
      <c r="Q42" s="120"/>
      <c r="R42" s="120"/>
      <c r="S42" s="120"/>
      <c r="T42" s="120"/>
      <c r="U42" s="121"/>
      <c r="V42" s="90"/>
      <c r="W42" s="91"/>
      <c r="X42" s="107"/>
      <c r="Y42" s="107"/>
      <c r="Z42" s="107"/>
      <c r="AA42" s="107"/>
      <c r="AB42" s="91"/>
      <c r="AC42" s="107"/>
      <c r="AD42" s="107"/>
      <c r="AE42" s="210"/>
      <c r="AF42" s="210"/>
      <c r="AG42" s="210"/>
      <c r="AH42" s="210"/>
      <c r="AI42" s="210"/>
      <c r="AJ42" s="210"/>
      <c r="AK42" s="210"/>
      <c r="AL42" s="210"/>
      <c r="AM42" s="210"/>
      <c r="AN42" s="210"/>
      <c r="AO42" s="210"/>
      <c r="AP42" s="210"/>
      <c r="AQ42" s="210"/>
    </row>
    <row r="43" spans="2:43" ht="27" customHeight="1">
      <c r="B43" s="211" t="s">
        <v>339</v>
      </c>
      <c r="C43" s="211"/>
      <c r="D43" s="211"/>
      <c r="E43" s="211"/>
      <c r="F43" s="211"/>
      <c r="G43" s="211"/>
      <c r="H43" s="211"/>
      <c r="I43" s="211"/>
      <c r="J43" s="211"/>
      <c r="K43" s="198"/>
      <c r="L43" s="199"/>
      <c r="M43" s="199"/>
      <c r="N43" s="200"/>
      <c r="O43" s="146"/>
      <c r="P43" s="147"/>
      <c r="Q43" s="147"/>
      <c r="R43" s="147"/>
      <c r="S43" s="147"/>
      <c r="U43" s="362" t="s">
        <v>369</v>
      </c>
      <c r="V43" s="190"/>
      <c r="W43" s="190"/>
      <c r="X43" s="190"/>
      <c r="Y43" s="190"/>
      <c r="Z43" s="190"/>
      <c r="AA43" s="190"/>
      <c r="AB43" s="190"/>
      <c r="AC43" s="190"/>
      <c r="AD43" s="190"/>
      <c r="AE43" s="191"/>
      <c r="AF43" s="363" t="s">
        <v>337</v>
      </c>
      <c r="AG43" s="219"/>
      <c r="AH43" s="219"/>
      <c r="AI43" s="219"/>
      <c r="AJ43" s="219"/>
      <c r="AK43" s="219"/>
      <c r="AL43" s="219"/>
      <c r="AM43" s="219"/>
      <c r="AN43" s="219"/>
      <c r="AO43" s="219"/>
      <c r="AP43" s="219"/>
      <c r="AQ43" s="220"/>
    </row>
    <row r="44" spans="2:43" ht="9" customHeight="1">
      <c r="B44" s="211"/>
      <c r="C44" s="211"/>
      <c r="D44" s="211"/>
      <c r="E44" s="211"/>
      <c r="F44" s="211"/>
      <c r="G44" s="211"/>
      <c r="H44" s="211"/>
      <c r="I44" s="211"/>
      <c r="J44" s="211"/>
      <c r="K44" s="201"/>
      <c r="L44" s="202"/>
      <c r="M44" s="202"/>
      <c r="N44" s="203"/>
      <c r="O44" s="146"/>
      <c r="P44" s="147"/>
      <c r="Q44" s="147"/>
      <c r="R44" s="147"/>
      <c r="S44" s="147"/>
      <c r="U44" s="192"/>
      <c r="V44" s="193"/>
      <c r="W44" s="193"/>
      <c r="X44" s="193"/>
      <c r="Y44" s="193"/>
      <c r="Z44" s="193"/>
      <c r="AA44" s="193"/>
      <c r="AB44" s="193"/>
      <c r="AC44" s="193"/>
      <c r="AD44" s="193"/>
      <c r="AE44" s="194"/>
      <c r="AF44" s="365" t="s">
        <v>374</v>
      </c>
      <c r="AG44" s="365"/>
      <c r="AH44" s="365"/>
      <c r="AI44" s="365"/>
      <c r="AJ44" s="365" t="s">
        <v>375</v>
      </c>
      <c r="AK44" s="365"/>
      <c r="AL44" s="365"/>
      <c r="AM44" s="365"/>
      <c r="AN44" s="365" t="s">
        <v>376</v>
      </c>
      <c r="AO44" s="365"/>
      <c r="AP44" s="365"/>
      <c r="AQ44" s="365"/>
    </row>
    <row r="45" spans="2:43" ht="9" customHeight="1">
      <c r="B45" s="211"/>
      <c r="C45" s="211"/>
      <c r="D45" s="211"/>
      <c r="E45" s="211"/>
      <c r="F45" s="211"/>
      <c r="G45" s="211"/>
      <c r="H45" s="211"/>
      <c r="I45" s="211"/>
      <c r="J45" s="211"/>
      <c r="K45" s="204"/>
      <c r="L45" s="205"/>
      <c r="M45" s="205"/>
      <c r="N45" s="206"/>
      <c r="O45" s="146"/>
      <c r="P45" s="147"/>
      <c r="Q45" s="147"/>
      <c r="R45" s="147"/>
      <c r="S45" s="147"/>
      <c r="U45" s="195"/>
      <c r="V45" s="196"/>
      <c r="W45" s="196"/>
      <c r="X45" s="196"/>
      <c r="Y45" s="196"/>
      <c r="Z45" s="196"/>
      <c r="AA45" s="196"/>
      <c r="AB45" s="196"/>
      <c r="AC45" s="196"/>
      <c r="AD45" s="196"/>
      <c r="AE45" s="197"/>
      <c r="AF45" s="366"/>
      <c r="AG45" s="366"/>
      <c r="AH45" s="366"/>
      <c r="AI45" s="366"/>
      <c r="AJ45" s="366"/>
      <c r="AK45" s="366"/>
      <c r="AL45" s="366"/>
      <c r="AM45" s="366"/>
      <c r="AN45" s="366"/>
      <c r="AO45" s="366"/>
      <c r="AP45" s="366"/>
      <c r="AQ45" s="366"/>
    </row>
    <row r="46" spans="2:43" ht="9" customHeight="1">
      <c r="B46" s="100"/>
      <c r="C46" s="100"/>
      <c r="D46" s="100"/>
      <c r="E46" s="100"/>
      <c r="F46" s="100"/>
      <c r="G46" s="100"/>
      <c r="H46" s="122"/>
      <c r="I46" s="122"/>
      <c r="J46" s="122"/>
      <c r="K46" s="122"/>
      <c r="L46" s="122"/>
      <c r="M46" s="122"/>
      <c r="N46" s="122"/>
      <c r="O46" s="98"/>
      <c r="P46" s="98"/>
      <c r="Q46" s="98"/>
      <c r="R46" s="98"/>
      <c r="S46" s="98"/>
      <c r="U46" s="454" t="s">
        <v>359</v>
      </c>
      <c r="V46" s="455"/>
      <c r="W46" s="364" t="s">
        <v>291</v>
      </c>
      <c r="X46" s="190"/>
      <c r="Y46" s="190"/>
      <c r="Z46" s="190"/>
      <c r="AA46" s="190"/>
      <c r="AB46" s="190"/>
      <c r="AC46" s="190"/>
      <c r="AD46" s="190"/>
      <c r="AE46" s="191"/>
      <c r="AF46" s="367"/>
      <c r="AG46" s="367"/>
      <c r="AH46" s="367"/>
      <c r="AI46" s="367"/>
      <c r="AJ46" s="367"/>
      <c r="AK46" s="367"/>
      <c r="AL46" s="367"/>
      <c r="AM46" s="367"/>
      <c r="AN46" s="367"/>
      <c r="AO46" s="367"/>
      <c r="AP46" s="367"/>
      <c r="AQ46" s="367"/>
    </row>
    <row r="47" spans="2:43" ht="9" customHeight="1">
      <c r="B47" s="175" t="s">
        <v>364</v>
      </c>
      <c r="C47" s="190"/>
      <c r="D47" s="190"/>
      <c r="E47" s="190"/>
      <c r="F47" s="190"/>
      <c r="G47" s="190"/>
      <c r="H47" s="190"/>
      <c r="I47" s="190"/>
      <c r="J47" s="191"/>
      <c r="K47" s="198"/>
      <c r="L47" s="199"/>
      <c r="M47" s="199"/>
      <c r="N47" s="199"/>
      <c r="O47" s="199"/>
      <c r="P47" s="199"/>
      <c r="Q47" s="199"/>
      <c r="R47" s="199"/>
      <c r="S47" s="200"/>
      <c r="U47" s="456"/>
      <c r="V47" s="457"/>
      <c r="W47" s="192"/>
      <c r="X47" s="193"/>
      <c r="Y47" s="193"/>
      <c r="Z47" s="193"/>
      <c r="AA47" s="193"/>
      <c r="AB47" s="193"/>
      <c r="AC47" s="193"/>
      <c r="AD47" s="193"/>
      <c r="AE47" s="194"/>
      <c r="AF47" s="367"/>
      <c r="AG47" s="367"/>
      <c r="AH47" s="367"/>
      <c r="AI47" s="367"/>
      <c r="AJ47" s="367"/>
      <c r="AK47" s="367"/>
      <c r="AL47" s="367"/>
      <c r="AM47" s="367"/>
      <c r="AN47" s="367"/>
      <c r="AO47" s="367"/>
      <c r="AP47" s="367"/>
      <c r="AQ47" s="367"/>
    </row>
    <row r="48" spans="2:43" ht="9" customHeight="1">
      <c r="B48" s="192"/>
      <c r="C48" s="193"/>
      <c r="D48" s="193"/>
      <c r="E48" s="193"/>
      <c r="F48" s="193"/>
      <c r="G48" s="193"/>
      <c r="H48" s="193"/>
      <c r="I48" s="193"/>
      <c r="J48" s="194"/>
      <c r="K48" s="201"/>
      <c r="L48" s="202"/>
      <c r="M48" s="202"/>
      <c r="N48" s="202"/>
      <c r="O48" s="202"/>
      <c r="P48" s="202"/>
      <c r="Q48" s="202"/>
      <c r="R48" s="202"/>
      <c r="S48" s="203"/>
      <c r="U48" s="456"/>
      <c r="V48" s="457"/>
      <c r="W48" s="192"/>
      <c r="X48" s="193"/>
      <c r="Y48" s="193"/>
      <c r="Z48" s="193"/>
      <c r="AA48" s="193"/>
      <c r="AB48" s="193"/>
      <c r="AC48" s="193"/>
      <c r="AD48" s="193"/>
      <c r="AE48" s="194"/>
      <c r="AF48" s="367"/>
      <c r="AG48" s="367"/>
      <c r="AH48" s="367"/>
      <c r="AI48" s="367"/>
      <c r="AJ48" s="367"/>
      <c r="AK48" s="367"/>
      <c r="AL48" s="367"/>
      <c r="AM48" s="367"/>
      <c r="AN48" s="367"/>
      <c r="AO48" s="367"/>
      <c r="AP48" s="367"/>
      <c r="AQ48" s="367"/>
    </row>
    <row r="49" spans="2:43" ht="9" customHeight="1">
      <c r="B49" s="192"/>
      <c r="C49" s="193"/>
      <c r="D49" s="193"/>
      <c r="E49" s="193"/>
      <c r="F49" s="193"/>
      <c r="G49" s="193"/>
      <c r="H49" s="193"/>
      <c r="I49" s="193"/>
      <c r="J49" s="194"/>
      <c r="K49" s="201"/>
      <c r="L49" s="202"/>
      <c r="M49" s="202"/>
      <c r="N49" s="202"/>
      <c r="O49" s="202"/>
      <c r="P49" s="202"/>
      <c r="Q49" s="202"/>
      <c r="R49" s="202"/>
      <c r="S49" s="203"/>
      <c r="U49" s="456"/>
      <c r="V49" s="457"/>
      <c r="W49" s="192"/>
      <c r="X49" s="194"/>
      <c r="Y49" s="364" t="s">
        <v>287</v>
      </c>
      <c r="Z49" s="190"/>
      <c r="AA49" s="190"/>
      <c r="AB49" s="190"/>
      <c r="AC49" s="190"/>
      <c r="AD49" s="190"/>
      <c r="AE49" s="191"/>
      <c r="AF49" s="367"/>
      <c r="AG49" s="367"/>
      <c r="AH49" s="367"/>
      <c r="AI49" s="367"/>
      <c r="AJ49" s="367"/>
      <c r="AK49" s="367"/>
      <c r="AL49" s="367"/>
      <c r="AM49" s="367"/>
      <c r="AN49" s="367"/>
      <c r="AO49" s="367"/>
      <c r="AP49" s="367"/>
      <c r="AQ49" s="367"/>
    </row>
    <row r="50" spans="2:43" ht="9" customHeight="1">
      <c r="B50" s="192"/>
      <c r="C50" s="193"/>
      <c r="D50" s="193"/>
      <c r="E50" s="193"/>
      <c r="F50" s="193"/>
      <c r="G50" s="193"/>
      <c r="H50" s="193"/>
      <c r="I50" s="193"/>
      <c r="J50" s="194"/>
      <c r="K50" s="201"/>
      <c r="L50" s="202"/>
      <c r="M50" s="202"/>
      <c r="N50" s="202"/>
      <c r="O50" s="202"/>
      <c r="P50" s="202"/>
      <c r="Q50" s="202"/>
      <c r="R50" s="202"/>
      <c r="S50" s="203"/>
      <c r="U50" s="456"/>
      <c r="V50" s="457"/>
      <c r="W50" s="192"/>
      <c r="X50" s="194"/>
      <c r="Y50" s="192"/>
      <c r="Z50" s="193"/>
      <c r="AA50" s="193"/>
      <c r="AB50" s="193"/>
      <c r="AC50" s="193"/>
      <c r="AD50" s="193"/>
      <c r="AE50" s="194"/>
      <c r="AF50" s="367"/>
      <c r="AG50" s="367"/>
      <c r="AH50" s="367"/>
      <c r="AI50" s="367"/>
      <c r="AJ50" s="367"/>
      <c r="AK50" s="367"/>
      <c r="AL50" s="367"/>
      <c r="AM50" s="367"/>
      <c r="AN50" s="367"/>
      <c r="AO50" s="367"/>
      <c r="AP50" s="367"/>
      <c r="AQ50" s="367"/>
    </row>
    <row r="51" spans="2:43" ht="9" customHeight="1">
      <c r="B51" s="195"/>
      <c r="C51" s="196"/>
      <c r="D51" s="196"/>
      <c r="E51" s="196"/>
      <c r="F51" s="196"/>
      <c r="G51" s="196"/>
      <c r="H51" s="196"/>
      <c r="I51" s="196"/>
      <c r="J51" s="197"/>
      <c r="K51" s="204"/>
      <c r="L51" s="205"/>
      <c r="M51" s="205"/>
      <c r="N51" s="205"/>
      <c r="O51" s="205"/>
      <c r="P51" s="205"/>
      <c r="Q51" s="205"/>
      <c r="R51" s="205"/>
      <c r="S51" s="206"/>
      <c r="U51" s="458"/>
      <c r="V51" s="459"/>
      <c r="W51" s="192"/>
      <c r="X51" s="194"/>
      <c r="Y51" s="192"/>
      <c r="Z51" s="193"/>
      <c r="AA51" s="193"/>
      <c r="AB51" s="193"/>
      <c r="AC51" s="193"/>
      <c r="AD51" s="193"/>
      <c r="AE51" s="194"/>
      <c r="AF51" s="368"/>
      <c r="AG51" s="368"/>
      <c r="AH51" s="368"/>
      <c r="AI51" s="368"/>
      <c r="AJ51" s="368"/>
      <c r="AK51" s="368"/>
      <c r="AL51" s="368"/>
      <c r="AM51" s="368"/>
      <c r="AN51" s="368"/>
      <c r="AO51" s="368"/>
      <c r="AP51" s="368"/>
      <c r="AQ51" s="368"/>
    </row>
    <row r="52" spans="2:43" ht="7.5" customHeight="1">
      <c r="B52" s="97"/>
      <c r="C52" s="97"/>
      <c r="D52" s="91"/>
      <c r="E52" s="91"/>
      <c r="F52" s="91"/>
      <c r="G52" s="91"/>
      <c r="H52" s="98"/>
      <c r="I52" s="98"/>
      <c r="J52" s="98"/>
      <c r="K52" s="98"/>
      <c r="L52" s="98"/>
      <c r="M52" s="98"/>
      <c r="N52" s="98"/>
      <c r="O52" s="98"/>
      <c r="P52" s="98"/>
      <c r="Q52" s="98"/>
      <c r="R52" s="98"/>
      <c r="S52" s="98"/>
      <c r="U52" s="95"/>
      <c r="V52" s="95"/>
      <c r="W52" s="94"/>
      <c r="X52" s="94"/>
      <c r="Y52" s="94"/>
      <c r="Z52" s="94"/>
      <c r="AA52" s="94"/>
      <c r="AB52" s="94"/>
      <c r="AC52" s="94"/>
      <c r="AD52" s="94"/>
      <c r="AE52" s="94"/>
      <c r="AF52" s="96"/>
      <c r="AG52" s="96"/>
      <c r="AH52" s="96"/>
      <c r="AI52" s="96"/>
      <c r="AJ52" s="96"/>
      <c r="AK52" s="96"/>
      <c r="AL52" s="96"/>
      <c r="AM52" s="96"/>
      <c r="AN52" s="96"/>
      <c r="AO52" s="96"/>
      <c r="AP52" s="96"/>
      <c r="AQ52" s="96"/>
    </row>
    <row r="53" spans="2:44" ht="15" customHeight="1">
      <c r="B53" s="369" t="s">
        <v>360</v>
      </c>
      <c r="C53" s="370"/>
      <c r="D53" s="370"/>
      <c r="E53" s="370"/>
      <c r="F53" s="370"/>
      <c r="G53" s="371"/>
      <c r="H53" s="221" t="s">
        <v>303</v>
      </c>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20"/>
      <c r="AG53" s="221" t="s">
        <v>304</v>
      </c>
      <c r="AH53" s="219"/>
      <c r="AI53" s="219"/>
      <c r="AJ53" s="219"/>
      <c r="AK53" s="219"/>
      <c r="AL53" s="219"/>
      <c r="AM53" s="219"/>
      <c r="AN53" s="219"/>
      <c r="AO53" s="219"/>
      <c r="AP53" s="219"/>
      <c r="AQ53" s="220"/>
      <c r="AR53" s="41"/>
    </row>
    <row r="54" spans="2:44" ht="15" customHeight="1">
      <c r="B54" s="372"/>
      <c r="C54" s="373"/>
      <c r="D54" s="373"/>
      <c r="E54" s="373"/>
      <c r="F54" s="373"/>
      <c r="G54" s="374"/>
      <c r="H54" s="378" t="s">
        <v>216</v>
      </c>
      <c r="I54" s="379"/>
      <c r="J54" s="379"/>
      <c r="K54" s="379"/>
      <c r="L54" s="379"/>
      <c r="M54" s="379"/>
      <c r="N54" s="379"/>
      <c r="O54" s="379"/>
      <c r="P54" s="379"/>
      <c r="Q54" s="379"/>
      <c r="R54" s="380"/>
      <c r="S54" s="378" t="s">
        <v>189</v>
      </c>
      <c r="T54" s="379"/>
      <c r="U54" s="379"/>
      <c r="V54" s="379"/>
      <c r="W54" s="379"/>
      <c r="X54" s="379"/>
      <c r="Y54" s="379"/>
      <c r="Z54" s="379"/>
      <c r="AA54" s="379"/>
      <c r="AB54" s="379"/>
      <c r="AC54" s="379"/>
      <c r="AD54" s="379"/>
      <c r="AE54" s="379"/>
      <c r="AF54" s="380"/>
      <c r="AG54" s="378" t="s">
        <v>216</v>
      </c>
      <c r="AH54" s="379"/>
      <c r="AI54" s="379"/>
      <c r="AJ54" s="379"/>
      <c r="AK54" s="379"/>
      <c r="AL54" s="379"/>
      <c r="AM54" s="379"/>
      <c r="AN54" s="379"/>
      <c r="AO54" s="379"/>
      <c r="AP54" s="379"/>
      <c r="AQ54" s="380"/>
      <c r="AR54" s="41"/>
    </row>
    <row r="55" spans="2:44" ht="15" customHeight="1">
      <c r="B55" s="372"/>
      <c r="C55" s="373"/>
      <c r="D55" s="373"/>
      <c r="E55" s="373"/>
      <c r="F55" s="373"/>
      <c r="G55" s="374"/>
      <c r="H55" s="381" t="s">
        <v>207</v>
      </c>
      <c r="I55" s="382"/>
      <c r="J55" s="382"/>
      <c r="K55" s="382"/>
      <c r="L55" s="382" t="s">
        <v>208</v>
      </c>
      <c r="M55" s="382"/>
      <c r="N55" s="382"/>
      <c r="O55" s="382"/>
      <c r="P55" s="382" t="s">
        <v>187</v>
      </c>
      <c r="Q55" s="382"/>
      <c r="R55" s="383"/>
      <c r="S55" s="381" t="s">
        <v>207</v>
      </c>
      <c r="T55" s="382"/>
      <c r="U55" s="382"/>
      <c r="V55" s="382"/>
      <c r="W55" s="382" t="s">
        <v>208</v>
      </c>
      <c r="X55" s="382"/>
      <c r="Y55" s="382"/>
      <c r="Z55" s="382"/>
      <c r="AA55" s="382" t="s">
        <v>187</v>
      </c>
      <c r="AB55" s="382"/>
      <c r="AC55" s="382"/>
      <c r="AD55" s="382" t="s">
        <v>217</v>
      </c>
      <c r="AE55" s="382"/>
      <c r="AF55" s="383"/>
      <c r="AG55" s="381" t="s">
        <v>207</v>
      </c>
      <c r="AH55" s="382"/>
      <c r="AI55" s="382"/>
      <c r="AJ55" s="382"/>
      <c r="AK55" s="382" t="s">
        <v>208</v>
      </c>
      <c r="AL55" s="382"/>
      <c r="AM55" s="382"/>
      <c r="AN55" s="382"/>
      <c r="AO55" s="382" t="s">
        <v>187</v>
      </c>
      <c r="AP55" s="382"/>
      <c r="AQ55" s="383"/>
      <c r="AR55" s="41"/>
    </row>
    <row r="56" spans="2:44" ht="15" customHeight="1">
      <c r="B56" s="375"/>
      <c r="C56" s="376"/>
      <c r="D56" s="376"/>
      <c r="E56" s="376"/>
      <c r="F56" s="376"/>
      <c r="G56" s="377"/>
      <c r="H56" s="386" t="s">
        <v>209</v>
      </c>
      <c r="I56" s="384"/>
      <c r="J56" s="384"/>
      <c r="K56" s="384"/>
      <c r="L56" s="384" t="s">
        <v>210</v>
      </c>
      <c r="M56" s="384"/>
      <c r="N56" s="384"/>
      <c r="O56" s="384"/>
      <c r="P56" s="384" t="s">
        <v>211</v>
      </c>
      <c r="Q56" s="384"/>
      <c r="R56" s="385"/>
      <c r="S56" s="386" t="s">
        <v>209</v>
      </c>
      <c r="T56" s="384"/>
      <c r="U56" s="384"/>
      <c r="V56" s="384"/>
      <c r="W56" s="384" t="s">
        <v>210</v>
      </c>
      <c r="X56" s="384"/>
      <c r="Y56" s="384"/>
      <c r="Z56" s="384"/>
      <c r="AA56" s="384" t="s">
        <v>214</v>
      </c>
      <c r="AB56" s="384"/>
      <c r="AC56" s="384"/>
      <c r="AD56" s="384"/>
      <c r="AE56" s="384"/>
      <c r="AF56" s="385"/>
      <c r="AG56" s="386" t="s">
        <v>209</v>
      </c>
      <c r="AH56" s="384"/>
      <c r="AI56" s="384"/>
      <c r="AJ56" s="384"/>
      <c r="AK56" s="384" t="s">
        <v>210</v>
      </c>
      <c r="AL56" s="384"/>
      <c r="AM56" s="384"/>
      <c r="AN56" s="384"/>
      <c r="AO56" s="384" t="s">
        <v>211</v>
      </c>
      <c r="AP56" s="384"/>
      <c r="AQ56" s="385"/>
      <c r="AR56" s="41"/>
    </row>
    <row r="57" spans="2:44" ht="15" customHeight="1">
      <c r="B57" s="400" t="s">
        <v>183</v>
      </c>
      <c r="C57" s="370"/>
      <c r="D57" s="371"/>
      <c r="E57" s="181" t="s">
        <v>184</v>
      </c>
      <c r="F57" s="181"/>
      <c r="G57" s="181"/>
      <c r="H57" s="391"/>
      <c r="I57" s="392"/>
      <c r="J57" s="392"/>
      <c r="K57" s="392"/>
      <c r="L57" s="392"/>
      <c r="M57" s="392"/>
      <c r="N57" s="392"/>
      <c r="O57" s="392"/>
      <c r="P57" s="387">
        <f>IF(ISERROR(H57/L57),"",H57/L57)</f>
      </c>
      <c r="Q57" s="387"/>
      <c r="R57" s="388"/>
      <c r="S57" s="391"/>
      <c r="T57" s="392"/>
      <c r="U57" s="392"/>
      <c r="V57" s="392"/>
      <c r="W57" s="394"/>
      <c r="X57" s="394"/>
      <c r="Y57" s="394"/>
      <c r="Z57" s="394"/>
      <c r="AA57" s="387">
        <f>IF(ISERROR(S57/W57),"",S57/W57)</f>
      </c>
      <c r="AB57" s="387"/>
      <c r="AC57" s="387"/>
      <c r="AD57" s="401">
        <f>IF(ISERROR(AA57/P57),"",(AA57/P57))</f>
      </c>
      <c r="AE57" s="401"/>
      <c r="AF57" s="402"/>
      <c r="AG57" s="393"/>
      <c r="AH57" s="394"/>
      <c r="AI57" s="394"/>
      <c r="AJ57" s="394"/>
      <c r="AK57" s="394"/>
      <c r="AL57" s="394"/>
      <c r="AM57" s="394"/>
      <c r="AN57" s="394"/>
      <c r="AO57" s="387">
        <f>IF(ISERROR(AG57/AK57),"",AG57/AK57)</f>
      </c>
      <c r="AP57" s="387"/>
      <c r="AQ57" s="388"/>
      <c r="AR57" s="42"/>
    </row>
    <row r="58" spans="2:44" ht="15" customHeight="1">
      <c r="B58" s="372"/>
      <c r="C58" s="373"/>
      <c r="D58" s="374"/>
      <c r="E58" s="181"/>
      <c r="F58" s="181"/>
      <c r="G58" s="181"/>
      <c r="H58" s="391"/>
      <c r="I58" s="392"/>
      <c r="J58" s="392"/>
      <c r="K58" s="392"/>
      <c r="L58" s="392"/>
      <c r="M58" s="392"/>
      <c r="N58" s="392"/>
      <c r="O58" s="392"/>
      <c r="P58" s="389"/>
      <c r="Q58" s="389"/>
      <c r="R58" s="390"/>
      <c r="S58" s="391"/>
      <c r="T58" s="392"/>
      <c r="U58" s="392"/>
      <c r="V58" s="392"/>
      <c r="W58" s="396"/>
      <c r="X58" s="396"/>
      <c r="Y58" s="396"/>
      <c r="Z58" s="396"/>
      <c r="AA58" s="389"/>
      <c r="AB58" s="389"/>
      <c r="AC58" s="389"/>
      <c r="AD58" s="401"/>
      <c r="AE58" s="401"/>
      <c r="AF58" s="402"/>
      <c r="AG58" s="395"/>
      <c r="AH58" s="396"/>
      <c r="AI58" s="396"/>
      <c r="AJ58" s="396"/>
      <c r="AK58" s="396"/>
      <c r="AL58" s="396"/>
      <c r="AM58" s="396"/>
      <c r="AN58" s="396"/>
      <c r="AO58" s="389"/>
      <c r="AP58" s="389"/>
      <c r="AQ58" s="390"/>
      <c r="AR58" s="42"/>
    </row>
    <row r="59" spans="2:44" ht="15" customHeight="1">
      <c r="B59" s="372"/>
      <c r="C59" s="373"/>
      <c r="D59" s="374"/>
      <c r="E59" s="181" t="s">
        <v>185</v>
      </c>
      <c r="F59" s="181"/>
      <c r="G59" s="181"/>
      <c r="H59" s="391"/>
      <c r="I59" s="392"/>
      <c r="J59" s="392"/>
      <c r="K59" s="392"/>
      <c r="L59" s="392"/>
      <c r="M59" s="392"/>
      <c r="N59" s="392"/>
      <c r="O59" s="392"/>
      <c r="P59" s="387">
        <f>IF(ISERROR(H59/L59),"",H59/L59)</f>
      </c>
      <c r="Q59" s="387"/>
      <c r="R59" s="388"/>
      <c r="S59" s="393"/>
      <c r="T59" s="394"/>
      <c r="U59" s="394"/>
      <c r="V59" s="394"/>
      <c r="W59" s="394"/>
      <c r="X59" s="394"/>
      <c r="Y59" s="394"/>
      <c r="Z59" s="394"/>
      <c r="AA59" s="387">
        <f>IF(ISERROR(S59/W59),"",S59/W59)</f>
      </c>
      <c r="AB59" s="387"/>
      <c r="AC59" s="387"/>
      <c r="AD59" s="401">
        <f>IF(ISERROR(AA59/P59),"",(AA59/P59))</f>
      </c>
      <c r="AE59" s="401"/>
      <c r="AF59" s="402"/>
      <c r="AG59" s="393"/>
      <c r="AH59" s="394"/>
      <c r="AI59" s="394"/>
      <c r="AJ59" s="394"/>
      <c r="AK59" s="394"/>
      <c r="AL59" s="394"/>
      <c r="AM59" s="394"/>
      <c r="AN59" s="394"/>
      <c r="AO59" s="387">
        <f>IF(ISERROR(AG59/AK59),"",AG59/AK59)</f>
      </c>
      <c r="AP59" s="387"/>
      <c r="AQ59" s="388"/>
      <c r="AR59" s="42"/>
    </row>
    <row r="60" spans="2:44" ht="15" customHeight="1">
      <c r="B60" s="375"/>
      <c r="C60" s="376"/>
      <c r="D60" s="377"/>
      <c r="E60" s="181"/>
      <c r="F60" s="181"/>
      <c r="G60" s="181"/>
      <c r="H60" s="391"/>
      <c r="I60" s="392"/>
      <c r="J60" s="392"/>
      <c r="K60" s="392"/>
      <c r="L60" s="392"/>
      <c r="M60" s="392"/>
      <c r="N60" s="392"/>
      <c r="O60" s="392"/>
      <c r="P60" s="389"/>
      <c r="Q60" s="389"/>
      <c r="R60" s="390"/>
      <c r="S60" s="395"/>
      <c r="T60" s="396"/>
      <c r="U60" s="396"/>
      <c r="V60" s="396"/>
      <c r="W60" s="396"/>
      <c r="X60" s="396"/>
      <c r="Y60" s="396"/>
      <c r="Z60" s="396"/>
      <c r="AA60" s="389"/>
      <c r="AB60" s="389"/>
      <c r="AC60" s="389"/>
      <c r="AD60" s="401"/>
      <c r="AE60" s="401"/>
      <c r="AF60" s="402"/>
      <c r="AG60" s="395"/>
      <c r="AH60" s="396"/>
      <c r="AI60" s="396"/>
      <c r="AJ60" s="396"/>
      <c r="AK60" s="396"/>
      <c r="AL60" s="396"/>
      <c r="AM60" s="396"/>
      <c r="AN60" s="396"/>
      <c r="AO60" s="389"/>
      <c r="AP60" s="389"/>
      <c r="AQ60" s="390"/>
      <c r="AR60" s="42"/>
    </row>
    <row r="61" spans="2:44" ht="15" customHeight="1">
      <c r="B61" s="397"/>
      <c r="C61" s="398"/>
      <c r="D61" s="398"/>
      <c r="E61" s="398"/>
      <c r="F61" s="398"/>
      <c r="G61" s="399"/>
      <c r="H61" s="386" t="s">
        <v>212</v>
      </c>
      <c r="I61" s="384"/>
      <c r="J61" s="384"/>
      <c r="K61" s="384"/>
      <c r="L61" s="384" t="s">
        <v>210</v>
      </c>
      <c r="M61" s="384"/>
      <c r="N61" s="384"/>
      <c r="O61" s="384"/>
      <c r="P61" s="379" t="s">
        <v>213</v>
      </c>
      <c r="Q61" s="379"/>
      <c r="R61" s="380"/>
      <c r="S61" s="386" t="s">
        <v>212</v>
      </c>
      <c r="T61" s="384"/>
      <c r="U61" s="384"/>
      <c r="V61" s="384"/>
      <c r="W61" s="379" t="s">
        <v>210</v>
      </c>
      <c r="X61" s="379"/>
      <c r="Y61" s="379"/>
      <c r="Z61" s="379"/>
      <c r="AA61" s="379" t="s">
        <v>215</v>
      </c>
      <c r="AB61" s="379"/>
      <c r="AC61" s="379"/>
      <c r="AD61" s="379"/>
      <c r="AE61" s="379"/>
      <c r="AF61" s="380"/>
      <c r="AG61" s="378" t="s">
        <v>212</v>
      </c>
      <c r="AH61" s="379"/>
      <c r="AI61" s="379"/>
      <c r="AJ61" s="379"/>
      <c r="AK61" s="379" t="s">
        <v>210</v>
      </c>
      <c r="AL61" s="379"/>
      <c r="AM61" s="379"/>
      <c r="AN61" s="379"/>
      <c r="AO61" s="379" t="s">
        <v>213</v>
      </c>
      <c r="AP61" s="379"/>
      <c r="AQ61" s="380"/>
      <c r="AR61" s="41"/>
    </row>
    <row r="62" spans="2:44" ht="15" customHeight="1">
      <c r="B62" s="400" t="s">
        <v>286</v>
      </c>
      <c r="C62" s="370"/>
      <c r="D62" s="371"/>
      <c r="E62" s="181" t="s">
        <v>188</v>
      </c>
      <c r="F62" s="181"/>
      <c r="G62" s="181"/>
      <c r="H62" s="391"/>
      <c r="I62" s="392"/>
      <c r="J62" s="392"/>
      <c r="K62" s="392"/>
      <c r="L62" s="392"/>
      <c r="M62" s="392"/>
      <c r="N62" s="392"/>
      <c r="O62" s="392"/>
      <c r="P62" s="387">
        <f>IF(ISERROR(H62/L62),"",H62/L62)</f>
      </c>
      <c r="Q62" s="387"/>
      <c r="R62" s="388"/>
      <c r="S62" s="391"/>
      <c r="T62" s="392"/>
      <c r="U62" s="392"/>
      <c r="V62" s="392"/>
      <c r="W62" s="394"/>
      <c r="X62" s="394"/>
      <c r="Y62" s="394"/>
      <c r="Z62" s="394"/>
      <c r="AA62" s="387">
        <f>IF(ISERROR(S62/W62),"",S62/W62)</f>
      </c>
      <c r="AB62" s="387"/>
      <c r="AC62" s="387"/>
      <c r="AD62" s="401">
        <f>IF(ISERROR(AA62/P62),"",(AA62/P62))</f>
      </c>
      <c r="AE62" s="401"/>
      <c r="AF62" s="402"/>
      <c r="AG62" s="393"/>
      <c r="AH62" s="394"/>
      <c r="AI62" s="394"/>
      <c r="AJ62" s="394"/>
      <c r="AK62" s="394"/>
      <c r="AL62" s="394"/>
      <c r="AM62" s="394"/>
      <c r="AN62" s="394"/>
      <c r="AO62" s="387">
        <f>IF(ISERROR(AG62/AK62),"",AG62/AK62)</f>
      </c>
      <c r="AP62" s="387"/>
      <c r="AQ62" s="388"/>
      <c r="AR62" s="43"/>
    </row>
    <row r="63" spans="2:44" ht="15" customHeight="1">
      <c r="B63" s="372"/>
      <c r="C63" s="373"/>
      <c r="D63" s="374"/>
      <c r="E63" s="181"/>
      <c r="F63" s="181"/>
      <c r="G63" s="181"/>
      <c r="H63" s="391"/>
      <c r="I63" s="392"/>
      <c r="J63" s="392"/>
      <c r="K63" s="392"/>
      <c r="L63" s="392"/>
      <c r="M63" s="392"/>
      <c r="N63" s="392"/>
      <c r="O63" s="392"/>
      <c r="P63" s="389"/>
      <c r="Q63" s="389"/>
      <c r="R63" s="390"/>
      <c r="S63" s="391"/>
      <c r="T63" s="392"/>
      <c r="U63" s="392"/>
      <c r="V63" s="392"/>
      <c r="W63" s="396"/>
      <c r="X63" s="396"/>
      <c r="Y63" s="396"/>
      <c r="Z63" s="396"/>
      <c r="AA63" s="389"/>
      <c r="AB63" s="389"/>
      <c r="AC63" s="389"/>
      <c r="AD63" s="401"/>
      <c r="AE63" s="401"/>
      <c r="AF63" s="402"/>
      <c r="AG63" s="395"/>
      <c r="AH63" s="396"/>
      <c r="AI63" s="396"/>
      <c r="AJ63" s="396"/>
      <c r="AK63" s="396"/>
      <c r="AL63" s="396"/>
      <c r="AM63" s="396"/>
      <c r="AN63" s="396"/>
      <c r="AO63" s="389"/>
      <c r="AP63" s="389"/>
      <c r="AQ63" s="390"/>
      <c r="AR63" s="43"/>
    </row>
    <row r="64" spans="2:44" ht="15" customHeight="1">
      <c r="B64" s="372"/>
      <c r="C64" s="373"/>
      <c r="D64" s="374"/>
      <c r="E64" s="181" t="s">
        <v>186</v>
      </c>
      <c r="F64" s="181"/>
      <c r="G64" s="181"/>
      <c r="H64" s="391"/>
      <c r="I64" s="392"/>
      <c r="J64" s="392"/>
      <c r="K64" s="392"/>
      <c r="L64" s="392"/>
      <c r="M64" s="392"/>
      <c r="N64" s="392"/>
      <c r="O64" s="392"/>
      <c r="P64" s="387">
        <f>IF(ISERROR(H64/L64),"",H64/L64)</f>
      </c>
      <c r="Q64" s="387"/>
      <c r="R64" s="388"/>
      <c r="S64" s="391"/>
      <c r="T64" s="392"/>
      <c r="U64" s="392"/>
      <c r="V64" s="392"/>
      <c r="W64" s="394"/>
      <c r="X64" s="394"/>
      <c r="Y64" s="394"/>
      <c r="Z64" s="394"/>
      <c r="AA64" s="387">
        <f>IF(ISERROR(S64/W64),"",S64/W64)</f>
      </c>
      <c r="AB64" s="387"/>
      <c r="AC64" s="387"/>
      <c r="AD64" s="401">
        <f>IF(ISERROR(AA64/P64),"",(AA64/P64))</f>
      </c>
      <c r="AE64" s="401"/>
      <c r="AF64" s="402"/>
      <c r="AG64" s="393"/>
      <c r="AH64" s="394"/>
      <c r="AI64" s="394"/>
      <c r="AJ64" s="394"/>
      <c r="AK64" s="394"/>
      <c r="AL64" s="394"/>
      <c r="AM64" s="394"/>
      <c r="AN64" s="394"/>
      <c r="AO64" s="387">
        <f>IF(ISERROR(AG64/AK64),"",AG64/AK64)</f>
      </c>
      <c r="AP64" s="387"/>
      <c r="AQ64" s="388"/>
      <c r="AR64" s="43"/>
    </row>
    <row r="65" spans="2:44" ht="15" customHeight="1">
      <c r="B65" s="375"/>
      <c r="C65" s="376"/>
      <c r="D65" s="377"/>
      <c r="E65" s="181"/>
      <c r="F65" s="181"/>
      <c r="G65" s="181"/>
      <c r="H65" s="391"/>
      <c r="I65" s="392"/>
      <c r="J65" s="392"/>
      <c r="K65" s="392"/>
      <c r="L65" s="392"/>
      <c r="M65" s="392"/>
      <c r="N65" s="392"/>
      <c r="O65" s="392"/>
      <c r="P65" s="389"/>
      <c r="Q65" s="389"/>
      <c r="R65" s="390"/>
      <c r="S65" s="391"/>
      <c r="T65" s="392"/>
      <c r="U65" s="392"/>
      <c r="V65" s="392"/>
      <c r="W65" s="396"/>
      <c r="X65" s="396"/>
      <c r="Y65" s="396"/>
      <c r="Z65" s="396"/>
      <c r="AA65" s="389"/>
      <c r="AB65" s="389"/>
      <c r="AC65" s="389"/>
      <c r="AD65" s="401"/>
      <c r="AE65" s="401"/>
      <c r="AF65" s="402"/>
      <c r="AG65" s="395"/>
      <c r="AH65" s="396"/>
      <c r="AI65" s="396"/>
      <c r="AJ65" s="396"/>
      <c r="AK65" s="396"/>
      <c r="AL65" s="396"/>
      <c r="AM65" s="396"/>
      <c r="AN65" s="396"/>
      <c r="AO65" s="389"/>
      <c r="AP65" s="389"/>
      <c r="AQ65" s="390"/>
      <c r="AR65" s="43"/>
    </row>
    <row r="66" ht="7.5" customHeight="1" thickBot="1"/>
    <row r="67" spans="2:43" ht="36" customHeight="1" thickTop="1">
      <c r="B67" s="403" t="s">
        <v>361</v>
      </c>
      <c r="C67" s="404"/>
      <c r="D67" s="404"/>
      <c r="E67" s="404"/>
      <c r="F67" s="404"/>
      <c r="G67" s="405"/>
      <c r="H67" s="412" t="s">
        <v>338</v>
      </c>
      <c r="I67" s="413"/>
      <c r="J67" s="413"/>
      <c r="K67" s="413"/>
      <c r="L67" s="413"/>
      <c r="M67" s="413"/>
      <c r="N67" s="413"/>
      <c r="O67" s="414"/>
      <c r="P67" s="215" t="s">
        <v>225</v>
      </c>
      <c r="Q67" s="216"/>
      <c r="R67" s="216"/>
      <c r="S67" s="216"/>
      <c r="T67" s="216"/>
      <c r="U67" s="216"/>
      <c r="V67" s="216"/>
      <c r="W67" s="216"/>
      <c r="X67" s="217"/>
      <c r="Y67" s="215" t="s">
        <v>226</v>
      </c>
      <c r="Z67" s="216"/>
      <c r="AA67" s="216"/>
      <c r="AB67" s="216"/>
      <c r="AC67" s="216"/>
      <c r="AD67" s="216"/>
      <c r="AE67" s="217"/>
      <c r="AF67" s="415" t="s">
        <v>362</v>
      </c>
      <c r="AG67" s="416"/>
      <c r="AH67" s="416"/>
      <c r="AI67" s="416"/>
      <c r="AJ67" s="223" t="s">
        <v>265</v>
      </c>
      <c r="AK67" s="223"/>
      <c r="AL67" s="223"/>
      <c r="AM67" s="223"/>
      <c r="AN67" s="223" t="s">
        <v>266</v>
      </c>
      <c r="AO67" s="223"/>
      <c r="AP67" s="223"/>
      <c r="AQ67" s="224"/>
    </row>
    <row r="68" spans="2:43" ht="18" customHeight="1" hidden="1">
      <c r="B68" s="406"/>
      <c r="C68" s="407"/>
      <c r="D68" s="407"/>
      <c r="E68" s="407"/>
      <c r="F68" s="407"/>
      <c r="G68" s="408"/>
      <c r="H68" s="221" t="s">
        <v>284</v>
      </c>
      <c r="I68" s="219"/>
      <c r="J68" s="219"/>
      <c r="K68" s="222"/>
      <c r="L68" s="218" t="s">
        <v>283</v>
      </c>
      <c r="M68" s="219"/>
      <c r="N68" s="219"/>
      <c r="O68" s="220"/>
      <c r="P68" s="378" t="s">
        <v>284</v>
      </c>
      <c r="Q68" s="379"/>
      <c r="R68" s="379"/>
      <c r="S68" s="379"/>
      <c r="T68" s="218" t="s">
        <v>283</v>
      </c>
      <c r="U68" s="219"/>
      <c r="V68" s="219"/>
      <c r="W68" s="219"/>
      <c r="X68" s="220"/>
      <c r="Y68" s="221" t="s">
        <v>284</v>
      </c>
      <c r="Z68" s="219"/>
      <c r="AA68" s="219"/>
      <c r="AB68" s="222"/>
      <c r="AC68" s="218" t="s">
        <v>283</v>
      </c>
      <c r="AD68" s="219"/>
      <c r="AE68" s="220"/>
      <c r="AF68" s="417"/>
      <c r="AG68" s="417"/>
      <c r="AH68" s="417"/>
      <c r="AI68" s="417"/>
      <c r="AJ68" s="225"/>
      <c r="AK68" s="225"/>
      <c r="AL68" s="225"/>
      <c r="AM68" s="225"/>
      <c r="AN68" s="225"/>
      <c r="AO68" s="225"/>
      <c r="AP68" s="225"/>
      <c r="AQ68" s="226"/>
    </row>
    <row r="69" spans="2:43" ht="36" customHeight="1" thickBot="1">
      <c r="B69" s="409"/>
      <c r="C69" s="410"/>
      <c r="D69" s="410"/>
      <c r="E69" s="410"/>
      <c r="F69" s="410"/>
      <c r="G69" s="411"/>
      <c r="H69" s="227">
        <f>COUNTIF('1-3（申請名簿）'!N8:N17,"○")</f>
        <v>0</v>
      </c>
      <c r="I69" s="228"/>
      <c r="J69" s="228"/>
      <c r="K69" s="228"/>
      <c r="L69" s="228"/>
      <c r="M69" s="228"/>
      <c r="N69" s="228"/>
      <c r="O69" s="418"/>
      <c r="P69" s="227">
        <f>COUNTIF('1-3（申請名簿）'!N18:N27,"○")</f>
        <v>0</v>
      </c>
      <c r="Q69" s="228"/>
      <c r="R69" s="228"/>
      <c r="S69" s="228"/>
      <c r="T69" s="228"/>
      <c r="U69" s="228"/>
      <c r="V69" s="228"/>
      <c r="W69" s="228"/>
      <c r="X69" s="228"/>
      <c r="Y69" s="227">
        <f>COUNTIF('1-3（申請名簿）'!N28:N37,"○")</f>
        <v>0</v>
      </c>
      <c r="Z69" s="228"/>
      <c r="AA69" s="228"/>
      <c r="AB69" s="228"/>
      <c r="AC69" s="228"/>
      <c r="AD69" s="228"/>
      <c r="AE69" s="418"/>
      <c r="AF69" s="230"/>
      <c r="AG69" s="231"/>
      <c r="AH69" s="231"/>
      <c r="AI69" s="232"/>
      <c r="AJ69" s="227">
        <f>COUNTIF('1-3（申請名簿）'!N38:N42,"○")</f>
        <v>0</v>
      </c>
      <c r="AK69" s="228"/>
      <c r="AL69" s="228"/>
      <c r="AM69" s="418"/>
      <c r="AN69" s="227">
        <f>COUNTIF('1-3（申請名簿）'!N43:N47,"○")</f>
        <v>0</v>
      </c>
      <c r="AO69" s="228"/>
      <c r="AP69" s="228"/>
      <c r="AQ69" s="229"/>
    </row>
    <row r="70" spans="2:42" ht="30" customHeight="1" thickTop="1">
      <c r="B70" s="123" t="s">
        <v>218</v>
      </c>
      <c r="K70" s="112"/>
      <c r="AJ70" s="113"/>
      <c r="AK70" s="113"/>
      <c r="AL70" s="113"/>
      <c r="AM70" s="113"/>
      <c r="AN70" s="113"/>
      <c r="AO70" s="113"/>
      <c r="AP70" s="113"/>
    </row>
    <row r="71" spans="2:44" ht="21.75" customHeight="1">
      <c r="B71" s="114" t="s">
        <v>296</v>
      </c>
      <c r="C71" s="186" t="s">
        <v>292</v>
      </c>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6" ht="21.75" customHeight="1">
      <c r="A72" s="40"/>
      <c r="B72" s="115" t="s">
        <v>310</v>
      </c>
      <c r="C72" s="187" t="s">
        <v>293</v>
      </c>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42" t="s">
        <v>324</v>
      </c>
      <c r="AT72" s="141" t="s">
        <v>325</v>
      </c>
    </row>
    <row r="73" spans="1:46" ht="21.75" customHeight="1">
      <c r="A73" s="40"/>
      <c r="B73" s="116" t="s">
        <v>299</v>
      </c>
      <c r="C73" s="183" t="s">
        <v>328</v>
      </c>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29">
        <v>5</v>
      </c>
      <c r="AT73" s="130">
        <f>LEN(C73)</f>
        <v>16</v>
      </c>
    </row>
    <row r="74" spans="1:46" ht="21.75" customHeight="1">
      <c r="A74" s="40"/>
      <c r="B74" s="114" t="s">
        <v>299</v>
      </c>
      <c r="C74" s="233" t="s">
        <v>329</v>
      </c>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129">
        <v>0</v>
      </c>
      <c r="AT74" s="130">
        <f>LEN(C74)</f>
        <v>17</v>
      </c>
    </row>
    <row r="75" spans="1:44" ht="21.75" customHeight="1">
      <c r="A75" s="40"/>
      <c r="B75" s="115" t="s">
        <v>311</v>
      </c>
      <c r="C75" s="187" t="s">
        <v>294</v>
      </c>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21.75" customHeight="1">
      <c r="A76" s="40"/>
      <c r="B76" s="116"/>
      <c r="C76" s="184" t="s">
        <v>288</v>
      </c>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6" ht="21.75" customHeight="1">
      <c r="A77" s="40"/>
      <c r="B77" s="116" t="s">
        <v>299</v>
      </c>
      <c r="C77" s="184" t="s">
        <v>331</v>
      </c>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29">
        <v>5</v>
      </c>
      <c r="AT77" s="130">
        <f>LEN(C77)</f>
        <v>34</v>
      </c>
    </row>
    <row r="78" spans="1:46" ht="21.75" customHeight="1">
      <c r="A78" s="40"/>
      <c r="B78" s="116" t="s">
        <v>299</v>
      </c>
      <c r="C78" s="184" t="s">
        <v>330</v>
      </c>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29">
        <v>3</v>
      </c>
      <c r="AT78" s="130">
        <f>LEN(C78)</f>
        <v>26</v>
      </c>
    </row>
    <row r="79" spans="1:46" ht="21.75" customHeight="1">
      <c r="A79" s="40"/>
      <c r="B79" s="116" t="s">
        <v>299</v>
      </c>
      <c r="C79" s="184" t="s">
        <v>332</v>
      </c>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29">
        <v>0</v>
      </c>
      <c r="AT79" s="130">
        <f>LEN(C79)</f>
        <v>24</v>
      </c>
    </row>
    <row r="80" spans="1:44" ht="21.75" customHeight="1">
      <c r="A80" s="40"/>
      <c r="B80" s="116"/>
      <c r="C80" s="184" t="s">
        <v>297</v>
      </c>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6" ht="21.75" customHeight="1">
      <c r="A81" s="40"/>
      <c r="B81" s="116" t="s">
        <v>299</v>
      </c>
      <c r="C81" s="184" t="s">
        <v>371</v>
      </c>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29">
        <v>5</v>
      </c>
      <c r="AT81" s="130">
        <f>LEN(C81)</f>
        <v>29</v>
      </c>
    </row>
    <row r="82" spans="1:46" ht="21.75" customHeight="1">
      <c r="A82" s="40"/>
      <c r="B82" s="116" t="s">
        <v>299</v>
      </c>
      <c r="C82" s="184" t="s">
        <v>372</v>
      </c>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29">
        <v>3</v>
      </c>
      <c r="AT82" s="130">
        <f>LEN(C82)</f>
        <v>32</v>
      </c>
    </row>
    <row r="83" spans="1:46" ht="21.75" customHeight="1">
      <c r="A83" s="40"/>
      <c r="B83" s="116" t="s">
        <v>299</v>
      </c>
      <c r="C83" s="184" t="s">
        <v>373</v>
      </c>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29">
        <v>0</v>
      </c>
      <c r="AT83" s="130">
        <f>LEN(C83)</f>
        <v>31</v>
      </c>
    </row>
    <row r="84" spans="1:44" ht="21.75" customHeight="1">
      <c r="A84" s="40"/>
      <c r="B84" s="116"/>
      <c r="C84" s="184" t="s">
        <v>298</v>
      </c>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6" ht="21.75" customHeight="1">
      <c r="A85" s="40"/>
      <c r="B85" s="116" t="s">
        <v>299</v>
      </c>
      <c r="C85" s="184" t="s">
        <v>333</v>
      </c>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29">
        <v>5</v>
      </c>
      <c r="AT85" s="130">
        <f>LEN(C85)</f>
        <v>46</v>
      </c>
    </row>
    <row r="86" spans="1:46" ht="21.75" customHeight="1">
      <c r="A86" s="40"/>
      <c r="B86" s="116" t="s">
        <v>299</v>
      </c>
      <c r="C86" s="184" t="s">
        <v>334</v>
      </c>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29">
        <v>3</v>
      </c>
      <c r="AT86" s="130">
        <f>LEN(C86)</f>
        <v>47</v>
      </c>
    </row>
    <row r="87" spans="1:46" ht="21.75" customHeight="1">
      <c r="A87" s="40"/>
      <c r="B87" s="114" t="s">
        <v>299</v>
      </c>
      <c r="C87" s="184" t="s">
        <v>335</v>
      </c>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29">
        <v>0</v>
      </c>
      <c r="AT87" s="130">
        <f>LEN(C87)</f>
        <v>48</v>
      </c>
    </row>
    <row r="88" spans="1:44" ht="21.75" customHeight="1">
      <c r="A88" s="40"/>
      <c r="B88" s="116" t="s">
        <v>312</v>
      </c>
      <c r="C88" s="187" t="s">
        <v>295</v>
      </c>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6" ht="21.75" customHeight="1">
      <c r="A89" s="40"/>
      <c r="B89" s="116" t="s">
        <v>299</v>
      </c>
      <c r="C89" s="185" t="s">
        <v>300</v>
      </c>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29">
        <v>3</v>
      </c>
      <c r="AT89" s="130">
        <f>LEN(C89)</f>
        <v>51</v>
      </c>
    </row>
    <row r="90" spans="1:46" ht="21.75" customHeight="1">
      <c r="A90" s="40"/>
      <c r="B90" s="116" t="s">
        <v>299</v>
      </c>
      <c r="C90" s="185" t="s">
        <v>301</v>
      </c>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29">
        <v>0</v>
      </c>
      <c r="AT90" s="130">
        <f>LEN(C90)</f>
        <v>46</v>
      </c>
    </row>
    <row r="91" spans="1:45" ht="21.75" customHeight="1">
      <c r="A91" s="40"/>
      <c r="B91" s="115" t="s">
        <v>313</v>
      </c>
      <c r="C91" s="187" t="s">
        <v>289</v>
      </c>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28"/>
    </row>
    <row r="92" spans="1:46" ht="21.75" customHeight="1">
      <c r="A92" s="40"/>
      <c r="B92" s="116" t="s">
        <v>299</v>
      </c>
      <c r="C92" s="184" t="s">
        <v>302</v>
      </c>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29">
        <v>3</v>
      </c>
      <c r="AT92" s="130">
        <f>LEN(C92)</f>
        <v>14</v>
      </c>
    </row>
    <row r="93" spans="1:46" ht="21.75" customHeight="1">
      <c r="A93" s="40"/>
      <c r="B93" s="116" t="s">
        <v>299</v>
      </c>
      <c r="C93" s="184" t="s">
        <v>323</v>
      </c>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29">
        <v>0</v>
      </c>
      <c r="AT93" s="130">
        <f>LEN(C93)</f>
        <v>13</v>
      </c>
    </row>
    <row r="94" spans="1:44" ht="34.5" customHeight="1">
      <c r="A94" s="40"/>
      <c r="B94" s="114"/>
      <c r="C94" s="233" t="s">
        <v>290</v>
      </c>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row>
    <row r="95" spans="2:44" ht="21.75" customHeight="1">
      <c r="B95" s="116" t="s">
        <v>314</v>
      </c>
      <c r="C95" s="187" t="s">
        <v>354</v>
      </c>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2:44" ht="21.75" customHeight="1">
      <c r="B96" s="116"/>
      <c r="C96" s="185" t="s">
        <v>277</v>
      </c>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2:44" ht="21.75" customHeight="1">
      <c r="B97" s="116"/>
      <c r="C97" s="185" t="s">
        <v>316</v>
      </c>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2:44" ht="21.75" customHeight="1">
      <c r="B98" s="116"/>
      <c r="C98" s="185" t="s">
        <v>320</v>
      </c>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2:44" ht="21.75" customHeight="1">
      <c r="B99" s="116"/>
      <c r="C99" s="185" t="s">
        <v>317</v>
      </c>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2:44" ht="21.75" customHeight="1">
      <c r="B100" s="116"/>
      <c r="C100" s="185" t="s">
        <v>352</v>
      </c>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2:44" ht="21.75" customHeight="1">
      <c r="B101" s="117" t="s">
        <v>315</v>
      </c>
      <c r="C101" s="240" t="s">
        <v>319</v>
      </c>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row>
    <row r="102" spans="2:44" ht="21.75" customHeight="1">
      <c r="B102" s="115" t="s">
        <v>353</v>
      </c>
      <c r="C102" s="236" t="s">
        <v>363</v>
      </c>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row>
    <row r="103" spans="2:44" ht="21.75" customHeight="1">
      <c r="B103" s="116" t="s">
        <v>355</v>
      </c>
      <c r="C103" s="237" t="s">
        <v>370</v>
      </c>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row>
    <row r="104" spans="2:44" ht="21.75" customHeight="1">
      <c r="B104" s="116"/>
      <c r="C104" s="238" t="s">
        <v>377</v>
      </c>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row>
    <row r="105" spans="2:44" ht="21.75" customHeight="1">
      <c r="B105" s="117" t="s">
        <v>356</v>
      </c>
      <c r="C105" s="239" t="s">
        <v>318</v>
      </c>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row>
    <row r="106" spans="2:44" ht="21.75" customHeight="1">
      <c r="B106" s="117" t="s">
        <v>357</v>
      </c>
      <c r="C106" s="240" t="s">
        <v>365</v>
      </c>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row>
    <row r="107" spans="2:44" ht="34.5" customHeight="1">
      <c r="B107" s="115" t="s">
        <v>358</v>
      </c>
      <c r="C107" s="234" t="s">
        <v>366</v>
      </c>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row>
  </sheetData>
  <sheetProtection password="FA1D" sheet="1"/>
  <mergeCells count="254">
    <mergeCell ref="K43:N45"/>
    <mergeCell ref="W49:X51"/>
    <mergeCell ref="B16:Q16"/>
    <mergeCell ref="B22:Q22"/>
    <mergeCell ref="B24:Q24"/>
    <mergeCell ref="U46:V51"/>
    <mergeCell ref="R20:AQ20"/>
    <mergeCell ref="R22:AQ22"/>
    <mergeCell ref="R24:AQ24"/>
    <mergeCell ref="AF46:AI48"/>
    <mergeCell ref="B18:J20"/>
    <mergeCell ref="K18:Q18"/>
    <mergeCell ref="K19:Q19"/>
    <mergeCell ref="K20:Q20"/>
    <mergeCell ref="AE26:AQ27"/>
    <mergeCell ref="AE28:AQ29"/>
    <mergeCell ref="AJ69:AM69"/>
    <mergeCell ref="R16:AQ16"/>
    <mergeCell ref="R18:AQ18"/>
    <mergeCell ref="R19:AQ19"/>
    <mergeCell ref="AK62:AN63"/>
    <mergeCell ref="P68:S68"/>
    <mergeCell ref="S64:V65"/>
    <mergeCell ref="AA39:AC41"/>
    <mergeCell ref="AE30:AQ32"/>
    <mergeCell ref="AF49:AI51"/>
    <mergeCell ref="AN46:AQ48"/>
    <mergeCell ref="B67:G69"/>
    <mergeCell ref="H67:O67"/>
    <mergeCell ref="AF67:AI68"/>
    <mergeCell ref="AJ67:AM68"/>
    <mergeCell ref="AC68:AE68"/>
    <mergeCell ref="P69:X69"/>
    <mergeCell ref="Y69:AE69"/>
    <mergeCell ref="H69:O69"/>
    <mergeCell ref="H68:K68"/>
    <mergeCell ref="AO62:AQ63"/>
    <mergeCell ref="B62:D65"/>
    <mergeCell ref="E62:G63"/>
    <mergeCell ref="H62:K63"/>
    <mergeCell ref="L62:O63"/>
    <mergeCell ref="P62:R63"/>
    <mergeCell ref="S62:V63"/>
    <mergeCell ref="E64:G65"/>
    <mergeCell ref="AO64:AQ65"/>
    <mergeCell ref="L64:O65"/>
    <mergeCell ref="H64:K65"/>
    <mergeCell ref="P64:R65"/>
    <mergeCell ref="W61:Z61"/>
    <mergeCell ref="AA61:AC61"/>
    <mergeCell ref="AD61:AF61"/>
    <mergeCell ref="AG61:AJ61"/>
    <mergeCell ref="W64:Z65"/>
    <mergeCell ref="AA64:AC65"/>
    <mergeCell ref="AD64:AF65"/>
    <mergeCell ref="AD62:AF63"/>
    <mergeCell ref="AG64:AJ65"/>
    <mergeCell ref="AK64:AN65"/>
    <mergeCell ref="W62:Z63"/>
    <mergeCell ref="AA62:AC63"/>
    <mergeCell ref="AD57:AF58"/>
    <mergeCell ref="W59:Z60"/>
    <mergeCell ref="AA57:AC58"/>
    <mergeCell ref="AG57:AJ58"/>
    <mergeCell ref="AK57:AN58"/>
    <mergeCell ref="AG62:AJ63"/>
    <mergeCell ref="AO61:AQ61"/>
    <mergeCell ref="AA59:AC60"/>
    <mergeCell ref="AD59:AF60"/>
    <mergeCell ref="AG59:AJ60"/>
    <mergeCell ref="AK59:AN60"/>
    <mergeCell ref="AO59:AQ60"/>
    <mergeCell ref="AK61:AN61"/>
    <mergeCell ref="B61:G61"/>
    <mergeCell ref="H61:K61"/>
    <mergeCell ref="L61:O61"/>
    <mergeCell ref="P61:R61"/>
    <mergeCell ref="S61:V61"/>
    <mergeCell ref="W57:Z58"/>
    <mergeCell ref="B57:D60"/>
    <mergeCell ref="S57:V58"/>
    <mergeCell ref="AO57:AQ58"/>
    <mergeCell ref="E59:G60"/>
    <mergeCell ref="H59:K60"/>
    <mergeCell ref="L59:O60"/>
    <mergeCell ref="P59:R60"/>
    <mergeCell ref="S59:V60"/>
    <mergeCell ref="E57:G58"/>
    <mergeCell ref="H57:K58"/>
    <mergeCell ref="L57:O58"/>
    <mergeCell ref="P57:R58"/>
    <mergeCell ref="AK55:AN55"/>
    <mergeCell ref="AO55:AQ55"/>
    <mergeCell ref="AG56:AJ56"/>
    <mergeCell ref="AK56:AN56"/>
    <mergeCell ref="AO56:AQ56"/>
    <mergeCell ref="H56:K56"/>
    <mergeCell ref="L56:O56"/>
    <mergeCell ref="P56:R56"/>
    <mergeCell ref="S56:V56"/>
    <mergeCell ref="W56:Z56"/>
    <mergeCell ref="P55:R55"/>
    <mergeCell ref="S55:V55"/>
    <mergeCell ref="W55:Z55"/>
    <mergeCell ref="AA55:AC55"/>
    <mergeCell ref="AD55:AF56"/>
    <mergeCell ref="AG55:AJ55"/>
    <mergeCell ref="AA56:AC56"/>
    <mergeCell ref="W46:AE48"/>
    <mergeCell ref="AJ46:AM48"/>
    <mergeCell ref="B53:G56"/>
    <mergeCell ref="H53:AF53"/>
    <mergeCell ref="AG53:AQ53"/>
    <mergeCell ref="H54:R54"/>
    <mergeCell ref="S54:AF54"/>
    <mergeCell ref="AG54:AQ54"/>
    <mergeCell ref="H55:K55"/>
    <mergeCell ref="L55:O55"/>
    <mergeCell ref="U39:W41"/>
    <mergeCell ref="X39:Z41"/>
    <mergeCell ref="U43:AE45"/>
    <mergeCell ref="AF43:AQ43"/>
    <mergeCell ref="Y49:AE51"/>
    <mergeCell ref="AF44:AI45"/>
    <mergeCell ref="AJ44:AM45"/>
    <mergeCell ref="AN44:AQ45"/>
    <mergeCell ref="AJ49:AM51"/>
    <mergeCell ref="AN49:AQ51"/>
    <mergeCell ref="AA33:AC35"/>
    <mergeCell ref="D36:J38"/>
    <mergeCell ref="K36:N38"/>
    <mergeCell ref="O36:Q38"/>
    <mergeCell ref="R36:T38"/>
    <mergeCell ref="U36:W38"/>
    <mergeCell ref="X36:Z38"/>
    <mergeCell ref="AA36:AC38"/>
    <mergeCell ref="U33:W35"/>
    <mergeCell ref="B33:C41"/>
    <mergeCell ref="D33:J35"/>
    <mergeCell ref="K33:N35"/>
    <mergeCell ref="O33:Q35"/>
    <mergeCell ref="R33:T35"/>
    <mergeCell ref="X33:Z35"/>
    <mergeCell ref="D39:J41"/>
    <mergeCell ref="K39:N41"/>
    <mergeCell ref="O39:Q41"/>
    <mergeCell ref="R39:T41"/>
    <mergeCell ref="B30:J32"/>
    <mergeCell ref="K30:N32"/>
    <mergeCell ref="O30:Q32"/>
    <mergeCell ref="R30:T32"/>
    <mergeCell ref="U30:W32"/>
    <mergeCell ref="X30:Z32"/>
    <mergeCell ref="AA13:AQ13"/>
    <mergeCell ref="V14:AE14"/>
    <mergeCell ref="AF14:AQ14"/>
    <mergeCell ref="H14:K14"/>
    <mergeCell ref="L14:U14"/>
    <mergeCell ref="AA30:AC32"/>
    <mergeCell ref="B26:J29"/>
    <mergeCell ref="K26:AC27"/>
    <mergeCell ref="K28:N29"/>
    <mergeCell ref="O28:Q29"/>
    <mergeCell ref="D11:G11"/>
    <mergeCell ref="H11:U11"/>
    <mergeCell ref="V11:Z11"/>
    <mergeCell ref="AA11:AQ11"/>
    <mergeCell ref="D12:G12"/>
    <mergeCell ref="H12:AQ12"/>
    <mergeCell ref="D9:G10"/>
    <mergeCell ref="H9:K9"/>
    <mergeCell ref="L9:U9"/>
    <mergeCell ref="V9:Z9"/>
    <mergeCell ref="AA9:AQ9"/>
    <mergeCell ref="H10:AQ10"/>
    <mergeCell ref="AM4:AQ4"/>
    <mergeCell ref="B6:C14"/>
    <mergeCell ref="D6:G6"/>
    <mergeCell ref="H6:AQ6"/>
    <mergeCell ref="D7:G7"/>
    <mergeCell ref="H7:AQ7"/>
    <mergeCell ref="D8:G8"/>
    <mergeCell ref="H8:Z8"/>
    <mergeCell ref="AA8:AE8"/>
    <mergeCell ref="AF8:AQ8"/>
    <mergeCell ref="B1:F1"/>
    <mergeCell ref="B2:P4"/>
    <mergeCell ref="X2:AQ2"/>
    <mergeCell ref="X3:AB3"/>
    <mergeCell ref="AC3:AG3"/>
    <mergeCell ref="AH3:AL3"/>
    <mergeCell ref="AM3:AQ3"/>
    <mergeCell ref="X4:AB4"/>
    <mergeCell ref="AC4:AG4"/>
    <mergeCell ref="AH4:AL4"/>
    <mergeCell ref="C95:AR95"/>
    <mergeCell ref="C96:AR96"/>
    <mergeCell ref="C97:AR97"/>
    <mergeCell ref="C89:AR89"/>
    <mergeCell ref="C91:AR91"/>
    <mergeCell ref="C93:AR93"/>
    <mergeCell ref="C92:AR92"/>
    <mergeCell ref="C94:AR94"/>
    <mergeCell ref="C90:AR90"/>
    <mergeCell ref="C107:AR107"/>
    <mergeCell ref="C98:AR98"/>
    <mergeCell ref="C99:AR99"/>
    <mergeCell ref="C100:AR100"/>
    <mergeCell ref="C102:AR102"/>
    <mergeCell ref="C103:AR103"/>
    <mergeCell ref="C104:AR104"/>
    <mergeCell ref="C105:AR105"/>
    <mergeCell ref="C101:AR101"/>
    <mergeCell ref="C106:AR106"/>
    <mergeCell ref="C88:AR88"/>
    <mergeCell ref="C74:AR74"/>
    <mergeCell ref="C87:AR87"/>
    <mergeCell ref="C77:AR77"/>
    <mergeCell ref="C76:AR76"/>
    <mergeCell ref="C79:AR79"/>
    <mergeCell ref="C80:AR80"/>
    <mergeCell ref="C86:AR86"/>
    <mergeCell ref="C85:AR85"/>
    <mergeCell ref="C84:AR84"/>
    <mergeCell ref="P67:X67"/>
    <mergeCell ref="Y67:AE67"/>
    <mergeCell ref="T68:X68"/>
    <mergeCell ref="Y68:AB68"/>
    <mergeCell ref="C82:AR82"/>
    <mergeCell ref="C83:AR83"/>
    <mergeCell ref="L68:O68"/>
    <mergeCell ref="AN67:AQ68"/>
    <mergeCell ref="AN69:AQ69"/>
    <mergeCell ref="AF69:AI69"/>
    <mergeCell ref="AS14:AS15"/>
    <mergeCell ref="B47:J51"/>
    <mergeCell ref="K47:S51"/>
    <mergeCell ref="AE33:AQ37"/>
    <mergeCell ref="AE38:AQ42"/>
    <mergeCell ref="B43:J45"/>
    <mergeCell ref="R28:T29"/>
    <mergeCell ref="U28:W29"/>
    <mergeCell ref="X28:Z29"/>
    <mergeCell ref="AA28:AC29"/>
    <mergeCell ref="D13:G14"/>
    <mergeCell ref="H13:K13"/>
    <mergeCell ref="L13:U13"/>
    <mergeCell ref="C73:AR73"/>
    <mergeCell ref="C78:AR78"/>
    <mergeCell ref="C81:AR81"/>
    <mergeCell ref="C71:AR71"/>
    <mergeCell ref="C72:AR72"/>
    <mergeCell ref="C75:AR75"/>
    <mergeCell ref="V13:Z13"/>
  </mergeCells>
  <conditionalFormatting sqref="AC4:AQ4 H6 H7 AA9 AA30:AC41 AE30 P57:R60 P62:R65 AA57:AF60 AA62:AF65 AO57:AQ60 AO62:AQ65 K30:Z32 H69:AE69 AJ69:AQ69">
    <cfRule type="expression" priority="4" dxfId="0" stopIfTrue="1">
      <formula>H4=""</formula>
    </cfRule>
  </conditionalFormatting>
  <conditionalFormatting sqref="H8 AF8 L9 H10:AQ12 L13:U14 AA13 AF14 R16 R18:AQ20 R22 R24 K33:Z41 AF46:AQ51 H57:O60 H62:O65 S57:Z60 S62:Z65 AG57:AN60 AG62:AN65 AF69 K47 K43">
    <cfRule type="expression" priority="3" dxfId="1" stopIfTrue="1">
      <formula>H8=""</formula>
    </cfRule>
  </conditionalFormatting>
  <conditionalFormatting sqref="AE30 AA39">
    <cfRule type="expression" priority="2" dxfId="23" stopIfTrue="1">
      <formula>$AS$34="NG"</formula>
    </cfRule>
  </conditionalFormatting>
  <conditionalFormatting sqref="AN49:AQ51">
    <cfRule type="expression" priority="1" dxfId="23" stopIfTrue="1">
      <formula>$AS$39="NG"</formula>
    </cfRule>
  </conditionalFormatting>
  <dataValidations count="35">
    <dataValidation type="whole" allowBlank="1" showInputMessage="1" showErrorMessage="1" error="うち死亡者数は件数の範囲内で入力してください。" sqref="AN49:AQ51">
      <formula1>0</formula1>
      <formula2>$AN$46</formula2>
    </dataValidation>
    <dataValidation type="whole" allowBlank="1" showInputMessage="1" showErrorMessage="1" error="うち死亡者数は件数の範囲内で入力してください。" sqref="AJ49:AM51">
      <formula1>0</formula1>
      <formula2>$AJ$46</formula2>
    </dataValidation>
    <dataValidation type="whole" allowBlank="1" showInputMessage="1" showErrorMessage="1" error="うち死亡者数は件数の範囲内で入力してください。" sqref="AF49:AI51">
      <formula1>0</formula1>
      <formula2>$AF$46</formula2>
    </dataValidation>
    <dataValidation type="whole" allowBlank="1" showInputMessage="1" showErrorMessage="1" error="年度末時点の従業員数は0～1000の間の半角数字で入力してください。" imeMode="disabled" sqref="H46 L46 Q46">
      <formula1>0</formula1>
      <formula2>1000</formula2>
    </dataValidation>
    <dataValidation type="whole" allowBlank="1" showInputMessage="1" showErrorMessage="1" error="0～99の間の半角数字で入力してください。" imeMode="disabled" sqref="AF46:AQ48">
      <formula1>0</formula1>
      <formula2>99</formula2>
    </dataValidation>
    <dataValidation allowBlank="1" showInputMessage="1" showErrorMessage="1" error="①研修生数（FW1）は0～100の半角数字で入力してください。" imeMode="disabled" sqref="R30 O30 K30"/>
    <dataValidation type="whole" allowBlank="1" showInputMessage="1" showErrorMessage="1" error="0～99の半角数字で入力して下さい。" imeMode="halfAlpha" sqref="AN69 H69:X69 AJ69">
      <formula1>0</formula1>
      <formula2>99</formula2>
    </dataValidation>
    <dataValidation type="custom" allowBlank="1" showInputMessage="1" showErrorMessage="1" error="E-Mail は100文字以内で入力してください。&#10;E-Mailを有していない場合は-（ハイフン）を入力してください。" imeMode="disabled" sqref="H12:AQ12">
      <formula1>OR(H12="-",LENB(H12)&lt;=100)</formula1>
    </dataValidation>
    <dataValidation type="custom" allowBlank="1" showErrorMessage="1" error="FAX番号は12桁以内で入力してください。&#10;FAX番号を有していない場合は-（ハイフン）を入力してください。" imeMode="disabled" sqref="AA11:AQ11">
      <formula1>OR(AA11="-",LENB(AA11)&lt;=12)</formula1>
    </dataValidation>
    <dataValidation type="custom" allowBlank="1" showErrorMessage="1" error="電話番号は13桁以内で入力してください。&#10;電話番号を有していない場合は-（ハイフン）を入力してください。" imeMode="disabled" sqref="H11:U11">
      <formula1>OR(H11="-",LENB(H11)&lt;=13)</formula1>
    </dataValidation>
    <dataValidation type="list" allowBlank="1" showInputMessage="1" prompt="記入例&quot;2019/1/1&quot; 認定申請中は&quot;－&quot;を選択して下さい" imeMode="disabled" sqref="L13:U13">
      <formula1>"-"</formula1>
    </dataValidation>
    <dataValidation type="custom" allowBlank="1" showInputMessage="1" showErrorMessage="1" error="住所は255文字以内です。&#10;※空白（スペース）も全角で入力して下さい。" sqref="H10:AQ10">
      <formula1>OR(H10="-",LENB(H10)&lt;=510)</formula1>
    </dataValidation>
    <dataValidation type="custom" allowBlank="1" showErrorMessage="1" error="郵便番号は「000-0000」の形式で入力してください。" sqref="L9:U9">
      <formula1>OR(L9="-",AND(LENB(L9)=8,ISNUMBER(INT(MID(L9,1,3))),MID(L9,4,1)="-",ISNUMBER(INT(MID(L9,5,4)))))</formula1>
    </dataValidation>
    <dataValidation type="list" allowBlank="1" showInputMessage="1" prompt="認定申請中は&quot;－&quot;を選択して下さい" sqref="AA13:AQ13">
      <formula1>"-"</formula1>
    </dataValidation>
    <dataValidation type="list" allowBlank="1" showErrorMessage="1" error="事業体区分はリストから選択してください。" sqref="H8:Z8">
      <formula1>INDIRECT("リスト!$S$4:$S$21")</formula1>
    </dataValidation>
    <dataValidation type="custom" allowBlank="1" showErrorMessage="1" error="担当者名は全角20文字です。&#10;※空白（スペース）も全角で入力して下さい。&#10;担当者を設定していない場合は-（ハイフン）を入力してください。" sqref="AF8:AQ8">
      <formula1>OR(AF8="-",AND(LENB(AF8)&lt;=40,AF8=WIDECHAR(AF8)))</formula1>
    </dataValidation>
    <dataValidation type="whole" allowBlank="1" showInputMessage="1" showErrorMessage="1" error="労働生産性（ha／人日）は事業量（ha）／雇用量（人日）の数値を入力して下さい。" sqref="AA62:AC65">
      <formula1>0</formula1>
      <formula2>999</formula2>
    </dataValidation>
    <dataValidation type="whole" allowBlank="1" showInputMessage="1" showErrorMessage="1" error="労働生産性（㎥／人日）は事業量（㎥）／雇用量（人日）の数値を入力して下さい。" sqref="AA57:AC60">
      <formula1>0</formula1>
      <formula2>999</formula2>
    </dataValidation>
    <dataValidation allowBlank="1" showInputMessage="1" error="雇用量（人日）は0～99,999の半角数字で入力してください。" imeMode="disabled" sqref="AK62:AN65 L57:O60 L62:O65 W57:Z60 W62:Z65 AK57:AN60"/>
    <dataValidation allowBlank="1" showInputMessage="1" error="事業量（ｈａ）は0～999の半角数字で入力してください。" imeMode="disabled" sqref="AG62:AJ65 H62:K65 S62:V65"/>
    <dataValidation allowBlank="1" showInputMessage="1" error="事業量（㎥）は0～99,999の間の半角数字で入力してください。" imeMode="disabled" sqref="AG57:AJ60 H57:K60 S57:V60"/>
    <dataValidation allowBlank="1" showInputMessage="1" showErrorMessage="1" error="①研修生数（FW1）は0～100の半角数字で入力してください。" sqref="X30"/>
    <dataValidation type="list" allowBlank="1" showInputMessage="1" prompt="記入例&quot;2024/1/1&quot; 認定申請中は&quot;－&quot;を選択して下さい" imeMode="disabled" sqref="L14:U14">
      <formula1>"-"</formula1>
    </dataValidation>
    <dataValidation type="list" allowBlank="1" showInputMessage="1" prompt="記入例&quot;2019/3/1&quot; 認定済なら&quot;－&quot;を選択して下さい" imeMode="halfAlpha" sqref="AF14:AQ14">
      <formula1>"-"</formula1>
    </dataValidation>
    <dataValidation type="list" allowBlank="1" showInputMessage="1" showErrorMessage="1" sqref="R16:AQ16">
      <formula1>$C$73:$C$74</formula1>
    </dataValidation>
    <dataValidation type="list" allowBlank="1" showInputMessage="1" showErrorMessage="1" sqref="R18:AQ18">
      <formula1>$C$77:$C$79</formula1>
    </dataValidation>
    <dataValidation type="list" allowBlank="1" showInputMessage="1" showErrorMessage="1" sqref="R19:AQ19">
      <formula1>$C$81:$C$83</formula1>
    </dataValidation>
    <dataValidation type="list" allowBlank="1" showInputMessage="1" showErrorMessage="1" sqref="R20:AQ20">
      <formula1>$C$85:$C$87</formula1>
    </dataValidation>
    <dataValidation type="list" allowBlank="1" showInputMessage="1" showErrorMessage="1" sqref="R22:AQ22">
      <formula1>$C$89:$C$90</formula1>
    </dataValidation>
    <dataValidation type="list" allowBlank="1" showInputMessage="1" showErrorMessage="1" sqref="R24:AQ24">
      <formula1>$C$92:$C$93</formula1>
    </dataValidation>
    <dataValidation type="whole" allowBlank="1" showInputMessage="1" showErrorMessage="1" error="0～99の半角数字で入力して下さい。" sqref="Y69:AE69">
      <formula1>0</formula1>
      <formula2>99</formula2>
    </dataValidation>
    <dataValidation type="list" allowBlank="1" showInputMessage="1" showErrorMessage="1" error="加入している場合は&quot;○&quot;を選択して下さい" sqref="K43:N45">
      <formula1>"○,×"</formula1>
    </dataValidation>
    <dataValidation type="whole" allowBlank="1" showInputMessage="1" showErrorMessage="1" error="1～999の間の半角数字で入力してください。" sqref="K47:S51">
      <formula1>1</formula1>
      <formula2>999</formula2>
    </dataValidation>
    <dataValidation type="whole" allowBlank="1" showInputMessage="1" showErrorMessage="1" error="1～99の半角数字で入力して下さい。" imeMode="halfAlpha" sqref="AF69:AI69">
      <formula1>1</formula1>
      <formula2>99</formula2>
    </dataValidation>
    <dataValidation type="whole" allowBlank="1" showInputMessage="1" showErrorMessage="1" error="0～99の間の半角数字で入力してください。" sqref="K33:Z41">
      <formula1>0</formula1>
      <formula2>99</formula2>
    </dataValidation>
  </dataValidations>
  <printOptions/>
  <pageMargins left="0.4330708661417323" right="0.2362204724409449" top="0.1968503937007874" bottom="0.1968503937007874" header="0.31496062992125984" footer="0.31496062992125984"/>
  <pageSetup cellComments="asDisplayed" errors="blank"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dimension ref="A1:P54"/>
  <sheetViews>
    <sheetView showGridLines="0" view="pageBreakPreview" zoomScale="85" zoomScaleSheetLayoutView="85" zoomScalePageLayoutView="0" workbookViewId="0" topLeftCell="A1">
      <selection activeCell="A1" sqref="A1:B1"/>
    </sheetView>
  </sheetViews>
  <sheetFormatPr defaultColWidth="9.140625" defaultRowHeight="13.5" customHeight="1"/>
  <cols>
    <col min="1" max="1" width="4.7109375" style="0" bestFit="1" customWidth="1"/>
    <col min="2" max="2" width="15.57421875" style="0" customWidth="1"/>
    <col min="3" max="3" width="15.140625" style="0" customWidth="1"/>
    <col min="4" max="4" width="10.7109375" style="0" bestFit="1" customWidth="1"/>
    <col min="5" max="6" width="4.7109375" style="0" bestFit="1" customWidth="1"/>
    <col min="7" max="7" width="8.57421875" style="0" bestFit="1" customWidth="1"/>
    <col min="8" max="9" width="12.57421875" style="0" customWidth="1"/>
    <col min="10" max="12" width="4.7109375" style="0" bestFit="1" customWidth="1"/>
    <col min="13" max="13" width="4.7109375" style="0" customWidth="1"/>
    <col min="14" max="14" width="4.7109375" style="0" bestFit="1" customWidth="1"/>
    <col min="15" max="15" width="21.7109375" style="0" customWidth="1"/>
  </cols>
  <sheetData>
    <row r="1" spans="1:15" ht="18.75" customHeight="1">
      <c r="A1" s="156" t="s">
        <v>256</v>
      </c>
      <c r="B1" s="158"/>
      <c r="C1" s="127"/>
      <c r="E1" s="44"/>
      <c r="H1" s="477" t="s">
        <v>241</v>
      </c>
      <c r="I1" s="476"/>
      <c r="J1" s="476"/>
      <c r="K1" s="476"/>
      <c r="L1" s="476"/>
      <c r="M1" s="476"/>
      <c r="N1" s="476"/>
      <c r="O1" s="478"/>
    </row>
    <row r="2" spans="2:15" ht="19.5" customHeight="1">
      <c r="B2" s="87">
        <f>IF(AND('1-1（表紙）'!J2="予備登録申請書",COUNTIF($P$8:$P$17,"雇用契約書にチェックがありません")&gt;0),"雇用契約書（写）の提出ができていない研修生がいます。","")</f>
      </c>
      <c r="H2" s="61" t="s">
        <v>242</v>
      </c>
      <c r="I2" s="45" t="s">
        <v>243</v>
      </c>
      <c r="J2" s="162" t="s">
        <v>244</v>
      </c>
      <c r="K2" s="162"/>
      <c r="L2" s="162"/>
      <c r="M2" s="162"/>
      <c r="N2" s="162"/>
      <c r="O2" s="62" t="s">
        <v>245</v>
      </c>
    </row>
    <row r="3" spans="2:15" ht="19.5" customHeight="1">
      <c r="B3" s="87">
        <f>IF(AND('1-1（表紙）'!J2="予備登録申請書",COUNTIF($P$8:$P$17,"雇用契約書にチェックがありません")&gt;0),"予備登録申請書は提出できますが、","")</f>
      </c>
      <c r="H3" s="89">
        <f>'1-1（表紙）'!H14</f>
        <v>31</v>
      </c>
      <c r="I3" s="71">
        <f>IF('1-1（表紙）'!I14&lt;&gt;"",'1-1（表紙）'!I14,"")</f>
      </c>
      <c r="J3" s="479">
        <f>IF('1-1（表紙）'!J14&lt;&gt;"",'1-1（表紙）'!J14,"")</f>
      </c>
      <c r="K3" s="479"/>
      <c r="L3" s="479"/>
      <c r="M3" s="479"/>
      <c r="N3" s="479"/>
      <c r="O3" s="88">
        <f>IF('1-1（表紙）'!K14&lt;&gt;"",'1-1（表紙）'!K14,"")</f>
      </c>
    </row>
    <row r="4" spans="2:15" ht="19.5" customHeight="1" thickBot="1">
      <c r="B4" s="87">
        <f>IF(AND('1-1（表紙）'!J2="予備登録申請書",COUNTIF($P$8:$P$17,"雇用契約書にチェックがありません")&gt;0),"4月10日までに雇用契約書（写）の提出が必要です。","")</f>
      </c>
      <c r="H4" s="480" t="s">
        <v>246</v>
      </c>
      <c r="I4" s="481"/>
      <c r="J4" s="481">
        <f>IF('1-1（表紙）'!H9&lt;&gt;"",'1-1（表紙）'!H9,"")</f>
      </c>
      <c r="K4" s="481"/>
      <c r="L4" s="481"/>
      <c r="M4" s="481"/>
      <c r="N4" s="481"/>
      <c r="O4" s="475"/>
    </row>
    <row r="5" ht="14.25" thickBot="1"/>
    <row r="6" spans="1:15" ht="18" customHeight="1">
      <c r="A6" s="56"/>
      <c r="B6" s="476" t="s">
        <v>235</v>
      </c>
      <c r="C6" s="476"/>
      <c r="D6" s="476"/>
      <c r="E6" s="476"/>
      <c r="F6" s="476"/>
      <c r="G6" s="476" t="s">
        <v>227</v>
      </c>
      <c r="H6" s="476"/>
      <c r="I6" s="476"/>
      <c r="J6" s="476" t="s">
        <v>247</v>
      </c>
      <c r="K6" s="476"/>
      <c r="L6" s="476"/>
      <c r="M6" s="476"/>
      <c r="N6" s="476"/>
      <c r="O6" s="474" t="s">
        <v>252</v>
      </c>
    </row>
    <row r="7" spans="1:15" ht="165" customHeight="1" thickBot="1">
      <c r="A7" s="57" t="s">
        <v>236</v>
      </c>
      <c r="B7" s="58" t="s">
        <v>229</v>
      </c>
      <c r="C7" s="58" t="s">
        <v>257</v>
      </c>
      <c r="D7" s="58" t="s">
        <v>230</v>
      </c>
      <c r="E7" s="59" t="s">
        <v>231</v>
      </c>
      <c r="F7" s="59" t="s">
        <v>232</v>
      </c>
      <c r="G7" s="60" t="s">
        <v>251</v>
      </c>
      <c r="H7" s="58" t="s">
        <v>233</v>
      </c>
      <c r="I7" s="58" t="s">
        <v>234</v>
      </c>
      <c r="J7" s="69" t="s">
        <v>228</v>
      </c>
      <c r="K7" s="69" t="s">
        <v>240</v>
      </c>
      <c r="L7" s="72" t="s">
        <v>258</v>
      </c>
      <c r="M7" s="72" t="s">
        <v>260</v>
      </c>
      <c r="N7" s="72" t="s">
        <v>259</v>
      </c>
      <c r="O7" s="475"/>
    </row>
    <row r="8" spans="1:16" s="49" customFormat="1" ht="19.5" customHeight="1">
      <c r="A8" s="466" t="s">
        <v>237</v>
      </c>
      <c r="B8" s="66"/>
      <c r="C8" s="66"/>
      <c r="D8" s="137"/>
      <c r="E8" s="83">
        <f>IF(OR(D8="",'1-1（表紙）'!$J$4=""),"",DATEDIF(D8,'1-1（表紙）'!$J$4,"Y"))</f>
      </c>
      <c r="F8" s="67"/>
      <c r="G8" s="137"/>
      <c r="H8" s="67"/>
      <c r="I8" s="67"/>
      <c r="J8" s="67"/>
      <c r="K8" s="73"/>
      <c r="L8" s="67"/>
      <c r="M8" s="67"/>
      <c r="N8" s="67"/>
      <c r="O8" s="68"/>
      <c r="P8" s="92">
        <f aca="true" t="shared" si="0" ref="P8:P17">IF(B8&lt;&gt;"",IF(AND(L8="○",M8="○"),"",IF(AND(L8="○",M8=""),"雇用契約書にチェックがありません",IF(AND(L8="",M8="○"),"履歴書にチェックがありません","履歴書、雇用契約書にチェックがありません"))),"")</f>
      </c>
    </row>
    <row r="9" spans="1:16" s="49" customFormat="1" ht="19.5" customHeight="1">
      <c r="A9" s="467"/>
      <c r="B9" s="52"/>
      <c r="C9" s="52"/>
      <c r="D9" s="138"/>
      <c r="E9" s="84">
        <f>IF(OR(D9="",'1-1（表紙）'!$J$4=""),"",DATEDIF(D9,'1-1（表紙）'!$J$4,"Y"))</f>
      </c>
      <c r="F9" s="64"/>
      <c r="G9" s="138"/>
      <c r="H9" s="64"/>
      <c r="I9" s="64"/>
      <c r="J9" s="64"/>
      <c r="K9" s="74"/>
      <c r="L9" s="64"/>
      <c r="M9" s="64"/>
      <c r="N9" s="64"/>
      <c r="O9" s="53"/>
      <c r="P9" s="92">
        <f t="shared" si="0"/>
      </c>
    </row>
    <row r="10" spans="1:16" s="49" customFormat="1" ht="19.5" customHeight="1">
      <c r="A10" s="467"/>
      <c r="B10" s="52"/>
      <c r="C10" s="52"/>
      <c r="D10" s="138"/>
      <c r="E10" s="84">
        <f>IF(OR(D10="",'1-1（表紙）'!$J$4=""),"",DATEDIF(D10,'1-1（表紙）'!$J$4,"Y"))</f>
      </c>
      <c r="F10" s="64"/>
      <c r="G10" s="138"/>
      <c r="H10" s="64"/>
      <c r="I10" s="64"/>
      <c r="J10" s="64"/>
      <c r="K10" s="74"/>
      <c r="L10" s="64"/>
      <c r="M10" s="64"/>
      <c r="N10" s="64"/>
      <c r="O10" s="53"/>
      <c r="P10" s="92">
        <f t="shared" si="0"/>
      </c>
    </row>
    <row r="11" spans="1:16" s="49" customFormat="1" ht="19.5" customHeight="1">
      <c r="A11" s="467"/>
      <c r="B11" s="52"/>
      <c r="C11" s="52"/>
      <c r="D11" s="138"/>
      <c r="E11" s="84">
        <f>IF(OR(D11="",'1-1（表紙）'!$J$4=""),"",DATEDIF(D11,'1-1（表紙）'!$J$4,"Y"))</f>
      </c>
      <c r="F11" s="64"/>
      <c r="G11" s="138"/>
      <c r="H11" s="64"/>
      <c r="I11" s="64"/>
      <c r="J11" s="64"/>
      <c r="K11" s="74"/>
      <c r="L11" s="64"/>
      <c r="M11" s="64"/>
      <c r="N11" s="64"/>
      <c r="O11" s="53"/>
      <c r="P11" s="92">
        <f t="shared" si="0"/>
      </c>
    </row>
    <row r="12" spans="1:16" s="49" customFormat="1" ht="19.5" customHeight="1">
      <c r="A12" s="467"/>
      <c r="B12" s="52"/>
      <c r="C12" s="52"/>
      <c r="D12" s="138"/>
      <c r="E12" s="84">
        <f>IF(OR(D12="",'1-1（表紙）'!$J$4=""),"",DATEDIF(D12,'1-1（表紙）'!$J$4,"Y"))</f>
      </c>
      <c r="F12" s="64"/>
      <c r="G12" s="138"/>
      <c r="H12" s="64"/>
      <c r="I12" s="64"/>
      <c r="J12" s="64"/>
      <c r="K12" s="74"/>
      <c r="L12" s="64"/>
      <c r="M12" s="64"/>
      <c r="N12" s="64"/>
      <c r="O12" s="53"/>
      <c r="P12" s="92">
        <f t="shared" si="0"/>
      </c>
    </row>
    <row r="13" spans="1:16" s="49" customFormat="1" ht="19.5" customHeight="1">
      <c r="A13" s="467"/>
      <c r="B13" s="52"/>
      <c r="C13" s="52"/>
      <c r="D13" s="138"/>
      <c r="E13" s="84">
        <f>IF(OR(D13="",'1-1（表紙）'!$J$4=""),"",DATEDIF(D13,'1-1（表紙）'!$J$4,"Y"))</f>
      </c>
      <c r="F13" s="64"/>
      <c r="G13" s="138"/>
      <c r="H13" s="64"/>
      <c r="I13" s="64"/>
      <c r="J13" s="64"/>
      <c r="K13" s="74"/>
      <c r="L13" s="64"/>
      <c r="M13" s="64"/>
      <c r="N13" s="64"/>
      <c r="O13" s="53"/>
      <c r="P13" s="92">
        <f t="shared" si="0"/>
      </c>
    </row>
    <row r="14" spans="1:16" s="49" customFormat="1" ht="19.5" customHeight="1">
      <c r="A14" s="467"/>
      <c r="B14" s="52"/>
      <c r="C14" s="52"/>
      <c r="D14" s="138"/>
      <c r="E14" s="84">
        <f>IF(OR(D14="",'1-1（表紙）'!$J$4=""),"",DATEDIF(D14,'1-1（表紙）'!$J$4,"Y"))</f>
      </c>
      <c r="F14" s="64"/>
      <c r="G14" s="138"/>
      <c r="H14" s="64"/>
      <c r="I14" s="64"/>
      <c r="J14" s="64"/>
      <c r="K14" s="74"/>
      <c r="L14" s="64"/>
      <c r="M14" s="64"/>
      <c r="N14" s="64"/>
      <c r="O14" s="53"/>
      <c r="P14" s="92">
        <f t="shared" si="0"/>
      </c>
    </row>
    <row r="15" spans="1:16" s="49" customFormat="1" ht="19.5" customHeight="1">
      <c r="A15" s="467"/>
      <c r="B15" s="52"/>
      <c r="C15" s="52"/>
      <c r="D15" s="138"/>
      <c r="E15" s="84">
        <f>IF(OR(D15="",'1-1（表紙）'!$J$4=""),"",DATEDIF(D15,'1-1（表紙）'!$J$4,"Y"))</f>
      </c>
      <c r="F15" s="64"/>
      <c r="G15" s="138"/>
      <c r="H15" s="64"/>
      <c r="I15" s="64"/>
      <c r="J15" s="64"/>
      <c r="K15" s="74"/>
      <c r="L15" s="64"/>
      <c r="M15" s="64"/>
      <c r="N15" s="64"/>
      <c r="O15" s="53"/>
      <c r="P15" s="92">
        <f t="shared" si="0"/>
      </c>
    </row>
    <row r="16" spans="1:16" s="49" customFormat="1" ht="19.5" customHeight="1">
      <c r="A16" s="467"/>
      <c r="B16" s="52"/>
      <c r="C16" s="52"/>
      <c r="D16" s="138"/>
      <c r="E16" s="84">
        <f>IF(OR(D16="",'1-1（表紙）'!$J$4=""),"",DATEDIF(D16,'1-1（表紙）'!$J$4,"Y"))</f>
      </c>
      <c r="F16" s="64"/>
      <c r="G16" s="138"/>
      <c r="H16" s="64"/>
      <c r="I16" s="64"/>
      <c r="J16" s="64"/>
      <c r="K16" s="74"/>
      <c r="L16" s="64"/>
      <c r="M16" s="64"/>
      <c r="N16" s="64"/>
      <c r="O16" s="53"/>
      <c r="P16" s="92">
        <f t="shared" si="0"/>
      </c>
    </row>
    <row r="17" spans="1:16" s="49" customFormat="1" ht="19.5" customHeight="1" thickBot="1">
      <c r="A17" s="468"/>
      <c r="B17" s="54"/>
      <c r="C17" s="54"/>
      <c r="D17" s="139"/>
      <c r="E17" s="85">
        <f>IF(OR(D17="",'1-1（表紙）'!$J$4=""),"",DATEDIF(D17,'1-1（表紙）'!$J$4,"Y"))</f>
      </c>
      <c r="F17" s="65"/>
      <c r="G17" s="139"/>
      <c r="H17" s="65"/>
      <c r="I17" s="65"/>
      <c r="J17" s="65"/>
      <c r="K17" s="75"/>
      <c r="L17" s="65"/>
      <c r="M17" s="65"/>
      <c r="N17" s="65"/>
      <c r="O17" s="55"/>
      <c r="P17" s="92">
        <f t="shared" si="0"/>
      </c>
    </row>
    <row r="18" spans="1:15" s="49" customFormat="1" ht="19.5" customHeight="1">
      <c r="A18" s="473" t="s">
        <v>238</v>
      </c>
      <c r="B18" s="50"/>
      <c r="C18" s="50"/>
      <c r="D18" s="140"/>
      <c r="E18" s="86">
        <f>IF(OR(D18="",'1-1（表紙）'!$J$4=""),"",DATEDIF(D18,'1-1（表紙）'!$J$4,"Y"))</f>
      </c>
      <c r="F18" s="63"/>
      <c r="G18" s="80"/>
      <c r="H18" s="63"/>
      <c r="I18" s="76"/>
      <c r="J18" s="77"/>
      <c r="K18" s="63"/>
      <c r="L18" s="76"/>
      <c r="M18" s="76"/>
      <c r="N18" s="63"/>
      <c r="O18" s="51"/>
    </row>
    <row r="19" spans="1:15" s="49" customFormat="1" ht="19.5" customHeight="1">
      <c r="A19" s="467"/>
      <c r="B19" s="52"/>
      <c r="C19" s="52"/>
      <c r="D19" s="138"/>
      <c r="E19" s="84">
        <f>IF(OR(D19="",'1-1（表紙）'!$J$4=""),"",DATEDIF(D19,'1-1（表紙）'!$J$4,"Y"))</f>
      </c>
      <c r="F19" s="64"/>
      <c r="G19" s="81"/>
      <c r="H19" s="64"/>
      <c r="I19" s="78"/>
      <c r="J19" s="74"/>
      <c r="K19" s="64"/>
      <c r="L19" s="78"/>
      <c r="M19" s="78"/>
      <c r="N19" s="64"/>
      <c r="O19" s="53"/>
    </row>
    <row r="20" spans="1:15" s="49" customFormat="1" ht="19.5" customHeight="1">
      <c r="A20" s="467"/>
      <c r="B20" s="52"/>
      <c r="C20" s="52"/>
      <c r="D20" s="138"/>
      <c r="E20" s="84">
        <f>IF(OR(D20="",'1-1（表紙）'!$J$4=""),"",DATEDIF(D20,'1-1（表紙）'!$J$4,"Y"))</f>
      </c>
      <c r="F20" s="64"/>
      <c r="G20" s="81"/>
      <c r="H20" s="64"/>
      <c r="I20" s="78"/>
      <c r="J20" s="74"/>
      <c r="K20" s="64"/>
      <c r="L20" s="78"/>
      <c r="M20" s="78"/>
      <c r="N20" s="64"/>
      <c r="O20" s="53"/>
    </row>
    <row r="21" spans="1:15" s="49" customFormat="1" ht="19.5" customHeight="1">
      <c r="A21" s="467"/>
      <c r="B21" s="52"/>
      <c r="C21" s="52"/>
      <c r="D21" s="138"/>
      <c r="E21" s="84">
        <f>IF(OR(D21="",'1-1（表紙）'!$J$4=""),"",DATEDIF(D21,'1-1（表紙）'!$J$4,"Y"))</f>
      </c>
      <c r="F21" s="64"/>
      <c r="G21" s="81"/>
      <c r="H21" s="64"/>
      <c r="I21" s="78"/>
      <c r="J21" s="74"/>
      <c r="K21" s="64"/>
      <c r="L21" s="78"/>
      <c r="M21" s="78"/>
      <c r="N21" s="64"/>
      <c r="O21" s="53"/>
    </row>
    <row r="22" spans="1:15" s="49" customFormat="1" ht="19.5" customHeight="1">
      <c r="A22" s="467"/>
      <c r="B22" s="52"/>
      <c r="C22" s="52"/>
      <c r="D22" s="138"/>
      <c r="E22" s="84">
        <f>IF(OR(D22="",'1-1（表紙）'!$J$4=""),"",DATEDIF(D22,'1-1（表紙）'!$J$4,"Y"))</f>
      </c>
      <c r="F22" s="64"/>
      <c r="G22" s="81"/>
      <c r="H22" s="64"/>
      <c r="I22" s="78"/>
      <c r="J22" s="74"/>
      <c r="K22" s="64"/>
      <c r="L22" s="78"/>
      <c r="M22" s="78"/>
      <c r="N22" s="64"/>
      <c r="O22" s="53"/>
    </row>
    <row r="23" spans="1:15" s="49" customFormat="1" ht="19.5" customHeight="1">
      <c r="A23" s="467"/>
      <c r="B23" s="52"/>
      <c r="C23" s="52"/>
      <c r="D23" s="138"/>
      <c r="E23" s="84">
        <f>IF(OR(D23="",'1-1（表紙）'!$J$4=""),"",DATEDIF(D23,'1-1（表紙）'!$J$4,"Y"))</f>
      </c>
      <c r="F23" s="64"/>
      <c r="G23" s="81"/>
      <c r="H23" s="64"/>
      <c r="I23" s="78"/>
      <c r="J23" s="74"/>
      <c r="K23" s="64"/>
      <c r="L23" s="78"/>
      <c r="M23" s="78"/>
      <c r="N23" s="64"/>
      <c r="O23" s="53"/>
    </row>
    <row r="24" spans="1:15" s="49" customFormat="1" ht="19.5" customHeight="1">
      <c r="A24" s="467"/>
      <c r="B24" s="52"/>
      <c r="C24" s="52"/>
      <c r="D24" s="138"/>
      <c r="E24" s="84">
        <f>IF(OR(D24="",'1-1（表紙）'!$J$4=""),"",DATEDIF(D24,'1-1（表紙）'!$J$4,"Y"))</f>
      </c>
      <c r="F24" s="64"/>
      <c r="G24" s="81"/>
      <c r="H24" s="64"/>
      <c r="I24" s="78"/>
      <c r="J24" s="74"/>
      <c r="K24" s="64"/>
      <c r="L24" s="78"/>
      <c r="M24" s="78"/>
      <c r="N24" s="64"/>
      <c r="O24" s="53"/>
    </row>
    <row r="25" spans="1:15" s="49" customFormat="1" ht="19.5" customHeight="1">
      <c r="A25" s="467"/>
      <c r="B25" s="52"/>
      <c r="C25" s="52"/>
      <c r="D25" s="138"/>
      <c r="E25" s="84">
        <f>IF(OR(D25="",'1-1（表紙）'!$J$4=""),"",DATEDIF(D25,'1-1（表紙）'!$J$4,"Y"))</f>
      </c>
      <c r="F25" s="64"/>
      <c r="G25" s="81"/>
      <c r="H25" s="64"/>
      <c r="I25" s="78"/>
      <c r="J25" s="74"/>
      <c r="K25" s="64"/>
      <c r="L25" s="78"/>
      <c r="M25" s="78"/>
      <c r="N25" s="64"/>
      <c r="O25" s="53"/>
    </row>
    <row r="26" spans="1:15" s="49" customFormat="1" ht="19.5" customHeight="1">
      <c r="A26" s="467"/>
      <c r="B26" s="52"/>
      <c r="C26" s="52"/>
      <c r="D26" s="138"/>
      <c r="E26" s="84">
        <f>IF(OR(D26="",'1-1（表紙）'!$J$4=""),"",DATEDIF(D26,'1-1（表紙）'!$J$4,"Y"))</f>
      </c>
      <c r="F26" s="64"/>
      <c r="G26" s="81"/>
      <c r="H26" s="64"/>
      <c r="I26" s="78"/>
      <c r="J26" s="74"/>
      <c r="K26" s="64"/>
      <c r="L26" s="78"/>
      <c r="M26" s="78"/>
      <c r="N26" s="64"/>
      <c r="O26" s="53"/>
    </row>
    <row r="27" spans="1:15" s="49" customFormat="1" ht="19.5" customHeight="1" thickBot="1">
      <c r="A27" s="468"/>
      <c r="B27" s="54"/>
      <c r="C27" s="54"/>
      <c r="D27" s="139"/>
      <c r="E27" s="85">
        <f>IF(OR(D27="",'1-1（表紙）'!$J$4=""),"",DATEDIF(D27,'1-1（表紙）'!$J$4,"Y"))</f>
      </c>
      <c r="F27" s="65"/>
      <c r="G27" s="82"/>
      <c r="H27" s="65"/>
      <c r="I27" s="79"/>
      <c r="J27" s="75"/>
      <c r="K27" s="65"/>
      <c r="L27" s="79"/>
      <c r="M27" s="79"/>
      <c r="N27" s="65"/>
      <c r="O27" s="55"/>
    </row>
    <row r="28" spans="1:15" s="49" customFormat="1" ht="19.5" customHeight="1">
      <c r="A28" s="473" t="s">
        <v>239</v>
      </c>
      <c r="B28" s="50"/>
      <c r="C28" s="50"/>
      <c r="D28" s="140"/>
      <c r="E28" s="86">
        <f>IF(OR(D28="",'1-1（表紙）'!$J$4=""),"",DATEDIF(D28,'1-1（表紙）'!$J$4,"Y"))</f>
      </c>
      <c r="F28" s="63"/>
      <c r="G28" s="80"/>
      <c r="H28" s="63"/>
      <c r="I28" s="76"/>
      <c r="J28" s="77"/>
      <c r="K28" s="63"/>
      <c r="L28" s="76"/>
      <c r="M28" s="76"/>
      <c r="N28" s="63"/>
      <c r="O28" s="51"/>
    </row>
    <row r="29" spans="1:15" s="49" customFormat="1" ht="19.5" customHeight="1">
      <c r="A29" s="467"/>
      <c r="B29" s="52"/>
      <c r="C29" s="52"/>
      <c r="D29" s="138"/>
      <c r="E29" s="84">
        <f>IF(OR(D29="",'1-1（表紙）'!$J$4=""),"",DATEDIF(D29,'1-1（表紙）'!$J$4,"Y"))</f>
      </c>
      <c r="F29" s="64"/>
      <c r="G29" s="81"/>
      <c r="H29" s="64"/>
      <c r="I29" s="78"/>
      <c r="J29" s="74"/>
      <c r="K29" s="64"/>
      <c r="L29" s="78"/>
      <c r="M29" s="78"/>
      <c r="N29" s="64"/>
      <c r="O29" s="53"/>
    </row>
    <row r="30" spans="1:15" s="49" customFormat="1" ht="19.5" customHeight="1">
      <c r="A30" s="467"/>
      <c r="B30" s="52"/>
      <c r="C30" s="52"/>
      <c r="D30" s="138"/>
      <c r="E30" s="84">
        <f>IF(OR(D30="",'1-1（表紙）'!$J$4=""),"",DATEDIF(D30,'1-1（表紙）'!$J$4,"Y"))</f>
      </c>
      <c r="F30" s="64"/>
      <c r="G30" s="81"/>
      <c r="H30" s="64"/>
      <c r="I30" s="78"/>
      <c r="J30" s="74"/>
      <c r="K30" s="64"/>
      <c r="L30" s="78"/>
      <c r="M30" s="78"/>
      <c r="N30" s="64"/>
      <c r="O30" s="53"/>
    </row>
    <row r="31" spans="1:15" s="49" customFormat="1" ht="19.5" customHeight="1">
      <c r="A31" s="467"/>
      <c r="B31" s="52"/>
      <c r="C31" s="52"/>
      <c r="D31" s="138"/>
      <c r="E31" s="84">
        <f>IF(OR(D31="",'1-1（表紙）'!$J$4=""),"",DATEDIF(D31,'1-1（表紙）'!$J$4,"Y"))</f>
      </c>
      <c r="F31" s="64"/>
      <c r="G31" s="81"/>
      <c r="H31" s="64"/>
      <c r="I31" s="78"/>
      <c r="J31" s="74"/>
      <c r="K31" s="64"/>
      <c r="L31" s="78"/>
      <c r="M31" s="78"/>
      <c r="N31" s="64"/>
      <c r="O31" s="53"/>
    </row>
    <row r="32" spans="1:15" s="49" customFormat="1" ht="19.5" customHeight="1">
      <c r="A32" s="467"/>
      <c r="B32" s="52"/>
      <c r="C32" s="52"/>
      <c r="D32" s="138"/>
      <c r="E32" s="84">
        <f>IF(OR(D32="",'1-1（表紙）'!$J$4=""),"",DATEDIF(D32,'1-1（表紙）'!$J$4,"Y"))</f>
      </c>
      <c r="F32" s="64"/>
      <c r="G32" s="81"/>
      <c r="H32" s="64"/>
      <c r="I32" s="78"/>
      <c r="J32" s="74"/>
      <c r="K32" s="64"/>
      <c r="L32" s="78"/>
      <c r="M32" s="78"/>
      <c r="N32" s="64"/>
      <c r="O32" s="53"/>
    </row>
    <row r="33" spans="1:15" s="49" customFormat="1" ht="19.5" customHeight="1">
      <c r="A33" s="467"/>
      <c r="B33" s="52"/>
      <c r="C33" s="52"/>
      <c r="D33" s="138"/>
      <c r="E33" s="84">
        <f>IF(OR(D33="",'1-1（表紙）'!$J$4=""),"",DATEDIF(D33,'1-1（表紙）'!$J$4,"Y"))</f>
      </c>
      <c r="F33" s="64"/>
      <c r="G33" s="81"/>
      <c r="H33" s="64"/>
      <c r="I33" s="78"/>
      <c r="J33" s="74"/>
      <c r="K33" s="64"/>
      <c r="L33" s="78"/>
      <c r="M33" s="78"/>
      <c r="N33" s="64"/>
      <c r="O33" s="53"/>
    </row>
    <row r="34" spans="1:15" s="49" customFormat="1" ht="19.5" customHeight="1">
      <c r="A34" s="467"/>
      <c r="B34" s="52"/>
      <c r="C34" s="52"/>
      <c r="D34" s="138"/>
      <c r="E34" s="84">
        <f>IF(OR(D34="",'1-1（表紙）'!$J$4=""),"",DATEDIF(D34,'1-1（表紙）'!$J$4,"Y"))</f>
      </c>
      <c r="F34" s="64"/>
      <c r="G34" s="81"/>
      <c r="H34" s="64"/>
      <c r="I34" s="78"/>
      <c r="J34" s="74"/>
      <c r="K34" s="64"/>
      <c r="L34" s="78"/>
      <c r="M34" s="78"/>
      <c r="N34" s="64"/>
      <c r="O34" s="53"/>
    </row>
    <row r="35" spans="1:15" s="49" customFormat="1" ht="19.5" customHeight="1">
      <c r="A35" s="467"/>
      <c r="B35" s="52"/>
      <c r="C35" s="52"/>
      <c r="D35" s="138"/>
      <c r="E35" s="84">
        <f>IF(OR(D35="",'1-1（表紙）'!$J$4=""),"",DATEDIF(D35,'1-1（表紙）'!$J$4,"Y"))</f>
      </c>
      <c r="F35" s="64"/>
      <c r="G35" s="81"/>
      <c r="H35" s="64"/>
      <c r="I35" s="78"/>
      <c r="J35" s="74"/>
      <c r="K35" s="64"/>
      <c r="L35" s="78"/>
      <c r="M35" s="78"/>
      <c r="N35" s="64"/>
      <c r="O35" s="53"/>
    </row>
    <row r="36" spans="1:15" s="49" customFormat="1" ht="19.5" customHeight="1">
      <c r="A36" s="467"/>
      <c r="B36" s="52"/>
      <c r="C36" s="52"/>
      <c r="D36" s="138"/>
      <c r="E36" s="84">
        <f>IF(OR(D36="",'1-1（表紙）'!$J$4=""),"",DATEDIF(D36,'1-1（表紙）'!$J$4,"Y"))</f>
      </c>
      <c r="F36" s="64"/>
      <c r="G36" s="81"/>
      <c r="H36" s="64"/>
      <c r="I36" s="78"/>
      <c r="J36" s="74"/>
      <c r="K36" s="64"/>
      <c r="L36" s="78"/>
      <c r="M36" s="78"/>
      <c r="N36" s="64"/>
      <c r="O36" s="53"/>
    </row>
    <row r="37" spans="1:15" s="49" customFormat="1" ht="19.5" customHeight="1" thickBot="1">
      <c r="A37" s="468"/>
      <c r="B37" s="54"/>
      <c r="C37" s="54"/>
      <c r="D37" s="139"/>
      <c r="E37" s="85">
        <f>IF(OR(D37="",'1-1（表紙）'!$J$4=""),"",DATEDIF(D37,'1-1（表紙）'!$J$4,"Y"))</f>
      </c>
      <c r="F37" s="65"/>
      <c r="G37" s="82"/>
      <c r="H37" s="65"/>
      <c r="I37" s="79"/>
      <c r="J37" s="75"/>
      <c r="K37" s="65"/>
      <c r="L37" s="79"/>
      <c r="M37" s="79"/>
      <c r="N37" s="65"/>
      <c r="O37" s="55"/>
    </row>
    <row r="38" spans="1:15" s="49" customFormat="1" ht="19.5" customHeight="1">
      <c r="A38" s="470" t="s">
        <v>248</v>
      </c>
      <c r="B38" s="50"/>
      <c r="C38" s="50"/>
      <c r="D38" s="140"/>
      <c r="E38" s="86">
        <f>IF(OR(D38="",'1-1（表紙）'!$J$4=""),"",DATEDIF(D38,'1-1（表紙）'!$J$4,"Y"))</f>
      </c>
      <c r="F38" s="63"/>
      <c r="G38" s="80"/>
      <c r="H38" s="63"/>
      <c r="I38" s="76"/>
      <c r="J38" s="77"/>
      <c r="K38" s="63"/>
      <c r="L38" s="76"/>
      <c r="M38" s="76"/>
      <c r="N38" s="63"/>
      <c r="O38" s="51"/>
    </row>
    <row r="39" spans="1:15" s="49" customFormat="1" ht="19.5" customHeight="1">
      <c r="A39" s="471"/>
      <c r="B39" s="52"/>
      <c r="C39" s="52"/>
      <c r="D39" s="138"/>
      <c r="E39" s="84">
        <f>IF(OR(D39="",'1-1（表紙）'!$J$4=""),"",DATEDIF(D39,'1-1（表紙）'!$J$4,"Y"))</f>
      </c>
      <c r="F39" s="64"/>
      <c r="G39" s="81"/>
      <c r="H39" s="64"/>
      <c r="I39" s="78"/>
      <c r="J39" s="74"/>
      <c r="K39" s="64"/>
      <c r="L39" s="78"/>
      <c r="M39" s="78"/>
      <c r="N39" s="64"/>
      <c r="O39" s="53"/>
    </row>
    <row r="40" spans="1:15" s="49" customFormat="1" ht="19.5" customHeight="1">
      <c r="A40" s="471"/>
      <c r="B40" s="52"/>
      <c r="C40" s="52"/>
      <c r="D40" s="138"/>
      <c r="E40" s="84">
        <f>IF(OR(D40="",'1-1（表紙）'!$J$4=""),"",DATEDIF(D40,'1-1（表紙）'!$J$4,"Y"))</f>
      </c>
      <c r="F40" s="64"/>
      <c r="G40" s="81"/>
      <c r="H40" s="64"/>
      <c r="I40" s="78"/>
      <c r="J40" s="74"/>
      <c r="K40" s="64"/>
      <c r="L40" s="78"/>
      <c r="M40" s="78"/>
      <c r="N40" s="64"/>
      <c r="O40" s="53"/>
    </row>
    <row r="41" spans="1:15" s="49" customFormat="1" ht="19.5" customHeight="1">
      <c r="A41" s="471"/>
      <c r="B41" s="52"/>
      <c r="C41" s="52"/>
      <c r="D41" s="138"/>
      <c r="E41" s="84">
        <f>IF(OR(D41="",'1-1（表紙）'!$J$4=""),"",DATEDIF(D41,'1-1（表紙）'!$J$4,"Y"))</f>
      </c>
      <c r="F41" s="64"/>
      <c r="G41" s="81"/>
      <c r="H41" s="64"/>
      <c r="I41" s="78"/>
      <c r="J41" s="74"/>
      <c r="K41" s="64"/>
      <c r="L41" s="78"/>
      <c r="M41" s="78"/>
      <c r="N41" s="64"/>
      <c r="O41" s="53"/>
    </row>
    <row r="42" spans="1:15" s="49" customFormat="1" ht="19.5" customHeight="1" thickBot="1">
      <c r="A42" s="472"/>
      <c r="B42" s="54"/>
      <c r="C42" s="54"/>
      <c r="D42" s="139"/>
      <c r="E42" s="85">
        <f>IF(OR(D42="",'1-1（表紙）'!$J$4=""),"",DATEDIF(D42,'1-1（表紙）'!$J$4,"Y"))</f>
      </c>
      <c r="F42" s="65"/>
      <c r="G42" s="82"/>
      <c r="H42" s="65"/>
      <c r="I42" s="79"/>
      <c r="J42" s="75"/>
      <c r="K42" s="65"/>
      <c r="L42" s="79"/>
      <c r="M42" s="79"/>
      <c r="N42" s="65"/>
      <c r="O42" s="55"/>
    </row>
    <row r="43" spans="1:15" s="49" customFormat="1" ht="19.5" customHeight="1">
      <c r="A43" s="470" t="s">
        <v>249</v>
      </c>
      <c r="B43" s="50"/>
      <c r="C43" s="50"/>
      <c r="D43" s="140"/>
      <c r="E43" s="86">
        <f>IF(OR(D43="",'1-1（表紙）'!$J$4=""),"",DATEDIF(D43,'1-1（表紙）'!$J$4,"Y"))</f>
      </c>
      <c r="F43" s="63"/>
      <c r="G43" s="80"/>
      <c r="H43" s="63"/>
      <c r="I43" s="76"/>
      <c r="J43" s="77"/>
      <c r="K43" s="63"/>
      <c r="L43" s="76"/>
      <c r="M43" s="76"/>
      <c r="N43" s="63"/>
      <c r="O43" s="51"/>
    </row>
    <row r="44" spans="1:15" s="49" customFormat="1" ht="19.5" customHeight="1">
      <c r="A44" s="471"/>
      <c r="B44" s="52"/>
      <c r="C44" s="52"/>
      <c r="D44" s="138"/>
      <c r="E44" s="84">
        <f>IF(OR(D44="",'1-1（表紙）'!$J$4=""),"",DATEDIF(D44,'1-1（表紙）'!$J$4,"Y"))</f>
      </c>
      <c r="F44" s="64"/>
      <c r="G44" s="81"/>
      <c r="H44" s="64"/>
      <c r="I44" s="78"/>
      <c r="J44" s="74"/>
      <c r="K44" s="64"/>
      <c r="L44" s="78"/>
      <c r="M44" s="78"/>
      <c r="N44" s="64"/>
      <c r="O44" s="53"/>
    </row>
    <row r="45" spans="1:15" s="49" customFormat="1" ht="19.5" customHeight="1">
      <c r="A45" s="471"/>
      <c r="B45" s="52"/>
      <c r="C45" s="52"/>
      <c r="D45" s="138"/>
      <c r="E45" s="84">
        <f>IF(OR(D45="",'1-1（表紙）'!$J$4=""),"",DATEDIF(D45,'1-1（表紙）'!$J$4,"Y"))</f>
      </c>
      <c r="F45" s="64"/>
      <c r="G45" s="81"/>
      <c r="H45" s="64"/>
      <c r="I45" s="78"/>
      <c r="J45" s="74"/>
      <c r="K45" s="64"/>
      <c r="L45" s="78"/>
      <c r="M45" s="78"/>
      <c r="N45" s="64"/>
      <c r="O45" s="53"/>
    </row>
    <row r="46" spans="1:15" s="49" customFormat="1" ht="19.5" customHeight="1">
      <c r="A46" s="471"/>
      <c r="B46" s="52"/>
      <c r="C46" s="52"/>
      <c r="D46" s="138"/>
      <c r="E46" s="84">
        <f>IF(OR(D46="",'1-1（表紙）'!$J$4=""),"",DATEDIF(D46,'1-1（表紙）'!$J$4,"Y"))</f>
      </c>
      <c r="F46" s="64"/>
      <c r="G46" s="81"/>
      <c r="H46" s="64"/>
      <c r="I46" s="78"/>
      <c r="J46" s="74"/>
      <c r="K46" s="64"/>
      <c r="L46" s="78"/>
      <c r="M46" s="78"/>
      <c r="N46" s="64"/>
      <c r="O46" s="53"/>
    </row>
    <row r="47" spans="1:15" s="49" customFormat="1" ht="19.5" customHeight="1" thickBot="1">
      <c r="A47" s="472"/>
      <c r="B47" s="54"/>
      <c r="C47" s="54"/>
      <c r="D47" s="139"/>
      <c r="E47" s="85">
        <f>IF(OR(D47="",'1-1（表紙）'!$J$4=""),"",DATEDIF(D47,'1-1（表紙）'!$J$4,"Y"))</f>
      </c>
      <c r="F47" s="65"/>
      <c r="G47" s="82"/>
      <c r="H47" s="65"/>
      <c r="I47" s="79"/>
      <c r="J47" s="75"/>
      <c r="K47" s="65"/>
      <c r="L47" s="79"/>
      <c r="M47" s="79"/>
      <c r="N47" s="65"/>
      <c r="O47" s="55"/>
    </row>
    <row r="49" spans="2:15" ht="13.5">
      <c r="B49" s="173" t="s">
        <v>309</v>
      </c>
      <c r="C49" s="173"/>
      <c r="D49" s="173"/>
      <c r="E49" s="173"/>
      <c r="F49" s="173"/>
      <c r="G49" s="173"/>
      <c r="H49" s="173"/>
      <c r="I49" s="173"/>
      <c r="J49" s="173"/>
      <c r="K49" s="173"/>
      <c r="L49" s="173"/>
      <c r="M49" s="173"/>
      <c r="N49" s="173"/>
      <c r="O49" s="173"/>
    </row>
    <row r="50" spans="2:15" ht="13.5">
      <c r="B50" s="469" t="s">
        <v>253</v>
      </c>
      <c r="C50" s="469"/>
      <c r="D50" s="469"/>
      <c r="E50" s="469"/>
      <c r="F50" s="469"/>
      <c r="G50" s="469"/>
      <c r="H50" s="469"/>
      <c r="I50" s="469"/>
      <c r="J50" s="469"/>
      <c r="K50" s="469"/>
      <c r="L50" s="469"/>
      <c r="M50" s="469"/>
      <c r="N50" s="469"/>
      <c r="O50" s="469"/>
    </row>
    <row r="51" spans="2:15" ht="13.5">
      <c r="B51" s="469" t="s">
        <v>254</v>
      </c>
      <c r="C51" s="469"/>
      <c r="D51" s="469"/>
      <c r="E51" s="469"/>
      <c r="F51" s="469"/>
      <c r="G51" s="469"/>
      <c r="H51" s="469"/>
      <c r="I51" s="469"/>
      <c r="J51" s="469"/>
      <c r="K51" s="469"/>
      <c r="L51" s="469"/>
      <c r="M51" s="469"/>
      <c r="N51" s="469"/>
      <c r="O51" s="469"/>
    </row>
    <row r="52" ht="13.5">
      <c r="B52" t="s">
        <v>368</v>
      </c>
    </row>
    <row r="53" ht="13.5" hidden="1">
      <c r="B53" t="s">
        <v>268</v>
      </c>
    </row>
    <row r="54" ht="13.5" hidden="1">
      <c r="B54" t="s">
        <v>269</v>
      </c>
    </row>
  </sheetData>
  <sheetProtection password="FA1D" sheet="1"/>
  <mergeCells count="18">
    <mergeCell ref="O6:O7"/>
    <mergeCell ref="B6:F6"/>
    <mergeCell ref="G6:I6"/>
    <mergeCell ref="H1:O1"/>
    <mergeCell ref="A1:B1"/>
    <mergeCell ref="J6:N6"/>
    <mergeCell ref="J2:N2"/>
    <mergeCell ref="J3:N3"/>
    <mergeCell ref="H4:I4"/>
    <mergeCell ref="J4:O4"/>
    <mergeCell ref="A8:A17"/>
    <mergeCell ref="B49:O49"/>
    <mergeCell ref="B50:O50"/>
    <mergeCell ref="B51:O51"/>
    <mergeCell ref="A38:A42"/>
    <mergeCell ref="A43:A47"/>
    <mergeCell ref="A18:A27"/>
    <mergeCell ref="A28:A37"/>
  </mergeCells>
  <conditionalFormatting sqref="B8:D47 F8:F47 G8:J17 H18:H47 K18:K47 L8:O17 N18:O47">
    <cfRule type="containsBlanks" priority="4" dxfId="1" stopIfTrue="1">
      <formula>LEN(TRIM(B8))=0</formula>
    </cfRule>
  </conditionalFormatting>
  <conditionalFormatting sqref="E8:E47">
    <cfRule type="containsBlanks" priority="1" dxfId="0" stopIfTrue="1">
      <formula>LEN(TRIM(E8))=0</formula>
    </cfRule>
  </conditionalFormatting>
  <dataValidations count="12">
    <dataValidation type="list" allowBlank="1" showInputMessage="1" showErrorMessage="1" error="採用手段はリストから選択してください。" sqref="I8:I17">
      <formula1>INDIRECT("リスト!$AA$4:$AA$10")</formula1>
    </dataValidation>
    <dataValidation type="list" allowBlank="1" showInputMessage="1" showErrorMessage="1" error="雇用区分はリストから選択してください。" sqref="H8:H47">
      <formula1>INDIRECT("リスト!$W$4:$W$6")</formula1>
    </dataValidation>
    <dataValidation type="list" allowBlank="1" showInputMessage="1" showErrorMessage="1" error="研修生資格を満たしていることが確認できたら、リストから○を選択してください。" sqref="N8:N47 L8:M17">
      <formula1>INDIRECT("リスト!$G$13")</formula1>
    </dataValidation>
    <dataValidation type="list" allowBlank="1" showInputMessage="1" showErrorMessage="1" error="性別はリストから選択してください。" sqref="F8:F47">
      <formula1>INDIRECT("リスト!$G$20:$G$21")</formula1>
    </dataValidation>
    <dataValidation type="custom" allowBlank="1" showInputMessage="1" showErrorMessage="1" error="氏名は全角20文字以内で入力してください。&#10;※空白（スペース）も全角で入力してください。&#10;　 氏名の前後に空白（スペース）が入力されていないか確認してください。" imeMode="hiragana" sqref="B8:B47">
      <formula1>AND(TRIM(B8)=B8,LENB(B8)&lt;=40,B8=WIDECHAR(B8))</formula1>
    </dataValidation>
    <dataValidation type="date" operator="greaterThanOrEqual" allowBlank="1" showInputMessage="1" showErrorMessage="1" error="生年月日は日付(H00.00.00)で入力して下さい。" sqref="D8:D47">
      <formula1>1</formula1>
    </dataValidation>
    <dataValidation type="whole" allowBlank="1" showErrorMessage="1" error="FW1は林業就業経験が2年未満の方が対象となります。&#10;経験月数を 0～23 の間で入力してください。" imeMode="disabled" sqref="J8:J17">
      <formula1>0</formula1>
      <formula2>23</formula2>
    </dataValidation>
    <dataValidation type="whole" allowBlank="1" showInputMessage="1" showErrorMessage="1" error="FL研修生の資格は5年以上です。" sqref="K38:K42">
      <formula1>5</formula1>
      <formula2>99</formula2>
    </dataValidation>
    <dataValidation type="whole" allowBlank="1" showInputMessage="1" showErrorMessage="1" error="FM研修生の資格は10年以上です。" sqref="K43:K47">
      <formula1>10</formula1>
      <formula2>99</formula2>
    </dataValidation>
    <dataValidation type="whole" allowBlank="1" showErrorMessage="1" error="整数を入力して下さい。" sqref="K18:K37">
      <formula1>0</formula1>
      <formula2>99</formula2>
    </dataValidation>
    <dataValidation type="date" operator="lessThanOrEqual" allowBlank="1" showErrorMessage="1" error="4月1日までの採用予定の場合は”2019/4/1”と記載すること" sqref="G8:G17">
      <formula1>43616</formula1>
    </dataValidation>
    <dataValidation allowBlank="1" showInputMessage="1" showErrorMessage="1" imeMode="halfKatakana" sqref="C8:C47"/>
  </dataValidations>
  <printOptions/>
  <pageMargins left="0.7086614173228347" right="0.31496062992125984"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全森 渡辺 知代</dc:creator>
  <cp:keywords/>
  <dc:description/>
  <cp:lastModifiedBy>全森　藤倉 朋行</cp:lastModifiedBy>
  <cp:lastPrinted>2019-02-18T02:44:18Z</cp:lastPrinted>
  <dcterms:created xsi:type="dcterms:W3CDTF">2013-02-13T01:59:49Z</dcterms:created>
  <dcterms:modified xsi:type="dcterms:W3CDTF">2019-02-18T02:44:35Z</dcterms:modified>
  <cp:category/>
  <cp:version/>
  <cp:contentType/>
  <cp:contentStatus/>
</cp:coreProperties>
</file>